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Users/michaljanuszewski/LeFil Dropbox/LeFil team folder/GSFF/Content and research/Gender mainstreaming online workshop/New materials in progress/Tools for ventures/FV Ventures/English/"/>
    </mc:Choice>
  </mc:AlternateContent>
  <xr:revisionPtr revIDLastSave="0" documentId="13_ncr:1_{24503E23-7415-3445-96D4-9BBF967B62EC}" xr6:coauthVersionLast="47" xr6:coauthVersionMax="47" xr10:uidLastSave="{00000000-0000-0000-0000-000000000000}"/>
  <bookViews>
    <workbookView xWindow="0" yWindow="0" windowWidth="28800" windowHeight="18000" tabRatio="871" activeTab="6" xr2:uid="{00000000-000D-0000-FFFF-FFFF00000000}"/>
  </bookViews>
  <sheets>
    <sheet name="M2 - Assessment tool" sheetId="1" r:id="rId1"/>
    <sheet name="M2 - Assessment results" sheetId="10" r:id="rId2"/>
    <sheet name="Assessment answers" sheetId="11" state="hidden" r:id="rId3"/>
    <sheet name="M2 - Idea prioritization" sheetId="13" r:id="rId4"/>
    <sheet name="Idea prioritization list" sheetId="14" state="hidden" r:id="rId5"/>
    <sheet name="M2 - Library of resources" sheetId="15" r:id="rId6"/>
    <sheet name="M3 - Initiative template" sheetId="16" r:id="rId7"/>
    <sheet name="Gender initiative list" sheetId="17" state="hidden" r:id="rId8"/>
  </sheets>
  <externalReferences>
    <externalReference r:id="rId9"/>
  </externalReferences>
  <definedNames>
    <definedName name="TypeIntervention">[1]Lists!$B$57:$B$59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13" l="1"/>
  <c r="C10" i="13" l="1"/>
  <c r="C21" i="13"/>
  <c r="K5" i="13"/>
  <c r="C5" i="13"/>
  <c r="E15" i="10"/>
  <c r="E14" i="10"/>
  <c r="E13" i="10"/>
  <c r="E12" i="10"/>
  <c r="E11" i="10"/>
  <c r="E10" i="10"/>
  <c r="E9" i="10"/>
  <c r="E8" i="10"/>
  <c r="E7" i="10"/>
  <c r="E6" i="10"/>
  <c r="E5" i="10"/>
  <c r="C7" i="13"/>
  <c r="C11" i="13"/>
  <c r="C12" i="13"/>
  <c r="C13" i="13"/>
  <c r="C14" i="13"/>
  <c r="C15" i="13"/>
  <c r="C16" i="13"/>
  <c r="C17" i="13"/>
  <c r="C18" i="13"/>
  <c r="C19" i="13"/>
  <c r="C20" i="13"/>
  <c r="C22" i="13"/>
  <c r="C23" i="13"/>
  <c r="C24" i="13"/>
  <c r="C25" i="13"/>
  <c r="C26" i="13"/>
  <c r="C27" i="13"/>
  <c r="C28" i="13"/>
  <c r="C29" i="13"/>
  <c r="C30" i="13"/>
  <c r="C31" i="13"/>
  <c r="C32" i="13"/>
  <c r="C33" i="13"/>
  <c r="C34" i="13"/>
  <c r="C35" i="13"/>
  <c r="C36" i="13"/>
  <c r="C37" i="13"/>
  <c r="C38" i="13"/>
  <c r="C39" i="13"/>
  <c r="C40" i="13"/>
  <c r="C41" i="13"/>
  <c r="C42" i="13"/>
  <c r="C43" i="13"/>
  <c r="I1" i="17" l="1" a="1"/>
  <c r="K1" i="17" a="1"/>
  <c r="K1" i="17" s="1"/>
  <c r="R16" i="16" s="1"/>
  <c r="G3" i="17"/>
  <c r="G4" i="17"/>
  <c r="G2" i="17"/>
  <c r="G1" i="17"/>
  <c r="P29" i="16"/>
  <c r="P28" i="16"/>
  <c r="P27" i="16"/>
  <c r="P26" i="16"/>
  <c r="P34" i="16"/>
  <c r="P33" i="16"/>
  <c r="P32" i="16"/>
  <c r="P31" i="16"/>
  <c r="P30" i="16"/>
  <c r="P48" i="16"/>
  <c r="P43" i="16"/>
  <c r="P65" i="16"/>
  <c r="P64" i="16"/>
  <c r="P63" i="16"/>
  <c r="P62" i="16"/>
  <c r="P61" i="16"/>
  <c r="P60" i="16"/>
  <c r="P59" i="16"/>
  <c r="P58" i="16"/>
  <c r="P57" i="16"/>
  <c r="P56" i="16"/>
  <c r="P55" i="16"/>
  <c r="P54" i="16"/>
  <c r="P53" i="16"/>
  <c r="P52" i="16"/>
  <c r="P51" i="16"/>
  <c r="B50" i="16"/>
  <c r="P49" i="16"/>
  <c r="P47" i="16"/>
  <c r="P46" i="16"/>
  <c r="P45" i="16"/>
  <c r="P44" i="16"/>
  <c r="P42" i="16"/>
  <c r="P41" i="16"/>
  <c r="P40" i="16"/>
  <c r="P39" i="16"/>
  <c r="P38" i="16"/>
  <c r="P37" i="16"/>
  <c r="P36" i="16"/>
  <c r="P35" i="16"/>
  <c r="E29" i="1"/>
  <c r="B8" i="11"/>
  <c r="E39" i="1"/>
  <c r="B9" i="11"/>
  <c r="E49" i="1"/>
  <c r="B10" i="11"/>
  <c r="C8" i="13" s="1"/>
  <c r="D8" i="13" s="1"/>
  <c r="E447" i="1"/>
  <c r="B54" i="11"/>
  <c r="D43" i="13"/>
  <c r="E437" i="1"/>
  <c r="B53" i="11"/>
  <c r="E403" i="1"/>
  <c r="B49" i="11"/>
  <c r="E413" i="1"/>
  <c r="B50" i="11"/>
  <c r="E423" i="1"/>
  <c r="B51" i="11"/>
  <c r="E393" i="1"/>
  <c r="B48" i="11"/>
  <c r="E376" i="1"/>
  <c r="B46" i="11"/>
  <c r="D37" i="13"/>
  <c r="E352" i="1"/>
  <c r="B43" i="11"/>
  <c r="E362" i="1"/>
  <c r="B44" i="11"/>
  <c r="D38" i="13"/>
  <c r="D39" i="13"/>
  <c r="E342" i="1"/>
  <c r="B42" i="11"/>
  <c r="D34" i="13"/>
  <c r="E305" i="1"/>
  <c r="B38" i="11"/>
  <c r="E315" i="1"/>
  <c r="B39" i="11"/>
  <c r="E325" i="1"/>
  <c r="B40" i="11"/>
  <c r="D36" i="13"/>
  <c r="E295" i="1"/>
  <c r="B37" i="11"/>
  <c r="D30" i="13"/>
  <c r="E271" i="1"/>
  <c r="B34" i="11"/>
  <c r="E281" i="1"/>
  <c r="B35" i="11"/>
  <c r="E261" i="1"/>
  <c r="B33" i="11"/>
  <c r="D27" i="13"/>
  <c r="E247" i="1"/>
  <c r="B31" i="11"/>
  <c r="E237" i="1"/>
  <c r="B30" i="11"/>
  <c r="D25" i="13"/>
  <c r="E130" i="1"/>
  <c r="B19" i="11"/>
  <c r="E140" i="1"/>
  <c r="B20" i="11"/>
  <c r="E150" i="1"/>
  <c r="B21" i="11"/>
  <c r="E160" i="1"/>
  <c r="B22" i="11"/>
  <c r="D18" i="13"/>
  <c r="E170" i="1"/>
  <c r="B23" i="11"/>
  <c r="D19" i="13"/>
  <c r="E180" i="1"/>
  <c r="B24" i="11"/>
  <c r="D20" i="13"/>
  <c r="E190" i="1"/>
  <c r="B25" i="11"/>
  <c r="E200" i="1"/>
  <c r="B26" i="11"/>
  <c r="D22" i="13"/>
  <c r="E210" i="1"/>
  <c r="B27" i="11"/>
  <c r="E220" i="1"/>
  <c r="B28" i="11"/>
  <c r="E120" i="1"/>
  <c r="B18" i="11"/>
  <c r="E96" i="1"/>
  <c r="B15" i="11"/>
  <c r="E106" i="1"/>
  <c r="B16" i="11"/>
  <c r="D16" i="13"/>
  <c r="D17" i="13"/>
  <c r="E86" i="1"/>
  <c r="B14" i="11"/>
  <c r="E62" i="1"/>
  <c r="B11" i="11"/>
  <c r="C9" i="13" s="1"/>
  <c r="D9" i="13" s="1"/>
  <c r="E72" i="1"/>
  <c r="B12" i="11"/>
  <c r="D10" i="13"/>
  <c r="D11" i="13"/>
  <c r="D12" i="13"/>
  <c r="D26" i="13"/>
  <c r="D28" i="13"/>
  <c r="D35" i="13"/>
  <c r="D42" i="13"/>
  <c r="E19" i="1"/>
  <c r="B7" i="11"/>
  <c r="D5" i="13"/>
  <c r="D6" i="13"/>
  <c r="K6" i="13"/>
  <c r="D7" i="13"/>
  <c r="K7" i="13"/>
  <c r="K8" i="13"/>
  <c r="K9" i="13"/>
  <c r="K10" i="13"/>
  <c r="K11" i="13"/>
  <c r="K12" i="13"/>
  <c r="D13" i="13"/>
  <c r="K13" i="13"/>
  <c r="D14" i="13"/>
  <c r="K14" i="13"/>
  <c r="D15" i="13"/>
  <c r="K15" i="13"/>
  <c r="K16" i="13"/>
  <c r="K17" i="13"/>
  <c r="K18" i="13"/>
  <c r="K19" i="13"/>
  <c r="K20" i="13"/>
  <c r="D21" i="13"/>
  <c r="K21" i="13"/>
  <c r="K22" i="13"/>
  <c r="D23" i="13"/>
  <c r="K23" i="13"/>
  <c r="D24" i="13"/>
  <c r="K24" i="13"/>
  <c r="K25" i="13"/>
  <c r="K26" i="13"/>
  <c r="K27" i="13"/>
  <c r="K28" i="13"/>
  <c r="D29" i="13"/>
  <c r="K29" i="13"/>
  <c r="K30" i="13"/>
  <c r="D31" i="13"/>
  <c r="K31" i="13"/>
  <c r="D32" i="13"/>
  <c r="K32" i="13"/>
  <c r="D33" i="13"/>
  <c r="K33" i="13"/>
  <c r="K34" i="13"/>
  <c r="K35" i="13"/>
  <c r="K36" i="13"/>
  <c r="K37" i="13"/>
  <c r="K38" i="13"/>
  <c r="K39" i="13"/>
  <c r="D40" i="13"/>
  <c r="K40" i="13"/>
  <c r="D41" i="13"/>
  <c r="K41" i="13"/>
  <c r="K42" i="13"/>
  <c r="K43" i="13"/>
  <c r="C6" i="11"/>
  <c r="D5" i="10"/>
  <c r="D6" i="10"/>
  <c r="D7" i="10"/>
  <c r="D8" i="10"/>
  <c r="D9" i="10"/>
  <c r="D10" i="10"/>
  <c r="D11" i="10"/>
  <c r="D12" i="10"/>
  <c r="D13" i="10"/>
  <c r="D14" i="10"/>
  <c r="C13" i="11"/>
  <c r="C17" i="11"/>
  <c r="C29" i="11"/>
  <c r="C32" i="11"/>
  <c r="C36" i="11"/>
  <c r="C41" i="11"/>
  <c r="C45" i="11"/>
  <c r="C47" i="11"/>
  <c r="C52" i="11"/>
  <c r="C9" i="11"/>
  <c r="C38" i="11"/>
  <c r="C54" i="11"/>
  <c r="C51" i="11"/>
  <c r="C50" i="11"/>
  <c r="C49" i="11"/>
  <c r="C44" i="11"/>
  <c r="C43" i="11"/>
  <c r="C40" i="11"/>
  <c r="C39" i="11"/>
  <c r="C35" i="11"/>
  <c r="C33" i="11"/>
  <c r="C31" i="11"/>
  <c r="C28" i="11"/>
  <c r="C27" i="11"/>
  <c r="C26" i="11"/>
  <c r="C25" i="11"/>
  <c r="C24" i="11"/>
  <c r="C23" i="11"/>
  <c r="C22" i="11"/>
  <c r="C21" i="11"/>
  <c r="C20" i="11"/>
  <c r="C19" i="11"/>
  <c r="C16" i="11"/>
  <c r="C15" i="11"/>
  <c r="C12" i="11"/>
  <c r="C11" i="11"/>
  <c r="C8" i="11"/>
  <c r="C30" i="11"/>
  <c r="C53" i="11"/>
  <c r="C14" i="11"/>
  <c r="C34" i="11"/>
  <c r="C18" i="11"/>
  <c r="C37" i="11"/>
  <c r="C7" i="11"/>
  <c r="C48" i="11"/>
  <c r="C42" i="11"/>
  <c r="C46" i="11"/>
  <c r="C10" i="11" l="1"/>
  <c r="I1" i="17"/>
  <c r="N16" i="16" s="1"/>
  <c r="N17" i="16"/>
  <c r="R20" i="16"/>
  <c r="R19" i="16"/>
  <c r="R18" i="16"/>
  <c r="R17" i="16"/>
  <c r="N20" i="16"/>
  <c r="N19" i="16"/>
  <c r="N18" i="1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<sst xmlns="http://schemas.openxmlformats.org/spreadsheetml/2006/main" count="1111" uniqueCount="592">
  <si>
    <t xml:space="preserve"> GENDER MAINSTREAMING ASSESSMENT TOOL FOR VENTURES</t>
  </si>
  <si>
    <r>
      <rPr>
        <b/>
        <sz val="12"/>
        <color rgb="FF17303A"/>
        <rFont val="Calibri"/>
        <family val="2"/>
        <scheme val="minor"/>
      </rPr>
      <t>Objective:</t>
    </r>
    <r>
      <rPr>
        <sz val="12"/>
        <color theme="1"/>
        <rFont val="Calibri"/>
        <family val="2"/>
        <scheme val="minor"/>
      </rPr>
      <t xml:space="preserve">
This assessment will help you understand the level of gender mainstreaming in your organization and it will allow you to discover areas to improve!
</t>
    </r>
    <r>
      <rPr>
        <b/>
        <sz val="12"/>
        <color rgb="FF17303A"/>
        <rFont val="Calibri"/>
        <family val="2"/>
        <scheme val="minor"/>
      </rPr>
      <t>Instructions:</t>
    </r>
    <r>
      <rPr>
        <sz val="12"/>
        <color theme="1"/>
        <rFont val="Calibri"/>
        <family val="2"/>
        <scheme val="minor"/>
      </rPr>
      <t xml:space="preserve">
1) There are </t>
    </r>
    <r>
      <rPr>
        <b/>
        <sz val="12"/>
        <color rgb="FFC00000"/>
        <rFont val="Calibri"/>
        <family val="2"/>
        <scheme val="minor"/>
      </rPr>
      <t>10 sections</t>
    </r>
    <r>
      <rPr>
        <sz val="12"/>
        <color rgb="FFC00000"/>
        <rFont val="Calibri"/>
        <family val="2"/>
        <scheme val="minor"/>
      </rPr>
      <t xml:space="preserve"> </t>
    </r>
    <r>
      <rPr>
        <sz val="12"/>
        <color theme="1"/>
        <rFont val="Calibri"/>
        <family val="2"/>
        <scheme val="minor"/>
      </rPr>
      <t xml:space="preserve">in this assessment, covering </t>
    </r>
    <r>
      <rPr>
        <b/>
        <sz val="12"/>
        <color rgb="FFC00000"/>
        <rFont val="Calibri"/>
        <family val="2"/>
        <scheme val="minor"/>
      </rPr>
      <t>3 main organizational areas</t>
    </r>
    <r>
      <rPr>
        <sz val="12"/>
        <color theme="1"/>
        <rFont val="Calibri"/>
        <family val="2"/>
        <scheme val="minor"/>
      </rPr>
      <t xml:space="preserve">: I) staff and leadership diversity, II) gender-inclusive product or service, and III) diversity and equity in the supply chain
2) For each question there are </t>
    </r>
    <r>
      <rPr>
        <b/>
        <sz val="12"/>
        <color rgb="FFC00000"/>
        <rFont val="Calibri"/>
        <family val="2"/>
        <scheme val="minor"/>
      </rPr>
      <t xml:space="preserve">5 or 8 possible answers </t>
    </r>
    <r>
      <rPr>
        <sz val="12"/>
        <color theme="1"/>
        <rFont val="Calibri"/>
        <family val="2"/>
        <scheme val="minor"/>
      </rPr>
      <t>to choose from. Choose the option that is closer to your organization's situation or, if you think that none of the options is applicable to your organization, choose "Not applicable"
3) To select an answer, enter an "</t>
    </r>
    <r>
      <rPr>
        <b/>
        <sz val="12"/>
        <color rgb="FFC00000"/>
        <rFont val="Calibri"/>
        <family val="2"/>
        <scheme val="minor"/>
      </rPr>
      <t>X</t>
    </r>
    <r>
      <rPr>
        <sz val="12"/>
        <color theme="1"/>
        <rFont val="Calibri"/>
        <family val="2"/>
        <scheme val="minor"/>
      </rPr>
      <t xml:space="preserve">" either manually or using the drop-down menu:             Please, select only one answer                
4) Once you have answered all the questions, move to the "M2 - Assessment results" page to see the current level of gender mainstreaming of your organization and discover areas that may need improvement
</t>
    </r>
    <r>
      <rPr>
        <b/>
        <sz val="12"/>
        <color rgb="FF17303A"/>
        <rFont val="Calibri"/>
        <family val="2"/>
        <scheme val="minor"/>
      </rPr>
      <t>Note:</t>
    </r>
    <r>
      <rPr>
        <sz val="12"/>
        <color theme="1"/>
        <rFont val="Calibri"/>
        <family val="2"/>
        <scheme val="minor"/>
      </rPr>
      <t xml:space="preserve">
The word "women" is used to designate persons who identify as women, and the word "men" to designate persons who identify as men.</t>
    </r>
  </si>
  <si>
    <t>STAFF AND LEADERSHIP DIVERSITY</t>
  </si>
  <si>
    <t>Section 1: Gender-balanced hiring</t>
  </si>
  <si>
    <t>1.1 What proportion (%) of your organization's employees are women?</t>
  </si>
  <si>
    <t>delete</t>
  </si>
  <si>
    <t>remain split for the venture</t>
  </si>
  <si>
    <t>0-15%</t>
  </si>
  <si>
    <t>15-30%</t>
  </si>
  <si>
    <t>30-45%</t>
  </si>
  <si>
    <t>45-55%</t>
  </si>
  <si>
    <t>55-70%</t>
  </si>
  <si>
    <t>70-85%</t>
  </si>
  <si>
    <t>85%-100%</t>
  </si>
  <si>
    <t>NA</t>
  </si>
  <si>
    <t>Question points:</t>
  </si>
  <si>
    <t>1.2 Does your organization employ women/men beyond “stereotyped” roles? (e.g. women are generally expected to be supportive while men are expected to be competitive, resulting in women being overrepresented in administrative positions and men in sales positions)</t>
  </si>
  <si>
    <t>We (almost) do not have women or men in our team in general</t>
  </si>
  <si>
    <t>Women in our team are mostly employed in women-dominated roles (e.g. administration, communication, HR, etc) while men are mainly employed in male-dominated roles (e.g. technical jobs, manual labour, sales, etc.)</t>
  </si>
  <si>
    <r>
      <rPr>
        <sz val="12"/>
        <color theme="1"/>
        <rFont val="Calibri"/>
        <family val="2"/>
        <scheme val="minor"/>
      </rPr>
      <t>Our team has a good representation of women/men in non-stereotyped roles, but mostly in junior positions</t>
    </r>
  </si>
  <si>
    <r>
      <rPr>
        <sz val="12"/>
        <color theme="1"/>
        <rFont val="Calibri"/>
        <family val="2"/>
        <scheme val="minor"/>
      </rPr>
      <t>Our team has a good representation of women/men across seniority and job types</t>
    </r>
  </si>
  <si>
    <t xml:space="preserve">1.3 Does your organization actively try to recruit employees of the gender that is under-represented in your team? </t>
  </si>
  <si>
    <t>We do not make any specific effort to ensure equal gender representation in our team, nor have objectives to do so</t>
  </si>
  <si>
    <t>We would like to improve equal gender representation in our team but we do not have specific initiatives to ensure that. Our recruiting materials are designed to communicate to candidates of all genders (e.g. text and visuals refer to both men and women)</t>
  </si>
  <si>
    <t>We actively search for candidates of the under-represented gender in our team by promoting opportunities in a way that is appealing to them (e.g. by putting forward elements that candidates of the under-represented gender typically value, e.g. for women mentioning working environment, flexibility, benefits for working mothers, etc.)</t>
  </si>
  <si>
    <t>We have a robust process to find candidates of the under-represented gender in our team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the recruiting process</t>
  </si>
  <si>
    <t xml:space="preserve">1.4 Does your organization have processes in place to ensure that you give equal opportunities to candidates of all genders as a recruiter? </t>
  </si>
  <si>
    <t>We do not have specific processes in place to ensure equal opportunities in our recruiting process</t>
  </si>
  <si>
    <t xml:space="preserve">We are mindful of biases and try to be fair in our recruiting process </t>
  </si>
  <si>
    <r>
      <t xml:space="preserve">We have several initiatives to ensure that </t>
    </r>
    <r>
      <rPr>
        <sz val="12"/>
        <color theme="1"/>
        <rFont val="Calibri"/>
        <family val="2"/>
        <scheme val="minor"/>
      </rPr>
      <t>candidates are given equal opportunities in our recruiting process. We use blind CVs (i.e. removing name, photo) and our recruiters have gone through an unconscious bias training</t>
    </r>
  </si>
  <si>
    <r>
      <t xml:space="preserve">We have several initiatives to ensure that </t>
    </r>
    <r>
      <rPr>
        <sz val="12"/>
        <color theme="1"/>
        <rFont val="Calibri"/>
        <family val="2"/>
        <scheme val="minor"/>
      </rPr>
      <t xml:space="preserve">candidates are given equal opportunities in our recruiting process. We use blind CVs, our recruiters have gone through an unconscious bias training, and we have a process in which shortlisted candidates are discussed by a gender-diverse committee </t>
    </r>
  </si>
  <si>
    <t>1.5 What proportion (%) of your organization's top management are women?</t>
  </si>
  <si>
    <t xml:space="preserve">1.6 Does your organization actively try to recruit managers of the gender that is under-represented in top management positions? </t>
  </si>
  <si>
    <r>
      <t xml:space="preserve">We do not make any </t>
    </r>
    <r>
      <rPr>
        <sz val="12"/>
        <color theme="1"/>
        <rFont val="Calibri"/>
        <family val="2"/>
        <scheme val="minor"/>
      </rPr>
      <t>specific effort to ensure equal gender representation in top management positions, nor have objectives to do so</t>
    </r>
  </si>
  <si>
    <r>
      <t xml:space="preserve">We would like to improve equal gender representation in top management positions but we do not have specific initiatives to ensure that.  </t>
    </r>
    <r>
      <rPr>
        <sz val="12"/>
        <color theme="1"/>
        <rFont val="Calibri"/>
        <family val="2"/>
        <scheme val="minor"/>
      </rPr>
      <t>Our recruiting materials are designed to communicate to candidates of all genders (e.g. text and visuals refer to both men and women)</t>
    </r>
  </si>
  <si>
    <r>
      <t xml:space="preserve">We actively search for </t>
    </r>
    <r>
      <rPr>
        <sz val="12"/>
        <color theme="1"/>
        <rFont val="Calibri"/>
        <family val="2"/>
        <scheme val="minor"/>
      </rPr>
      <t>candidates of the under-represented gender to fill  top management positions by promoting opportunities in a way that is appealing to them  (e.g. by putting forward elements that candidates of the under-represented gender typically value, e.g. for women mentioning working environment, flexibility, benefits for working mothers, etc.)</t>
    </r>
  </si>
  <si>
    <r>
      <t xml:space="preserve">We have a robust process to find </t>
    </r>
    <r>
      <rPr>
        <sz val="12"/>
        <color theme="1"/>
        <rFont val="Calibri"/>
        <family val="2"/>
        <scheme val="minor"/>
      </rPr>
      <t>candidates of the under-represented gender for top management positions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our recruiting process</t>
    </r>
  </si>
  <si>
    <t>Section 2: Gender-balanced promotion and retention</t>
  </si>
  <si>
    <t>2.1 On average, do employees of all genders progress on their career at the same pace in your organization?</t>
  </si>
  <si>
    <t>We do not measure the pace of career progression so it is hard to tell</t>
  </si>
  <si>
    <t>Employees of a certain gender tend to be promoted more slowly than their counterparts</t>
  </si>
  <si>
    <t>Employees of all genders progress similarly, until top management positions, where a employees of a certain gender often take the lead due to gender-specific barriers that their counterparts face</t>
  </si>
  <si>
    <t>We frequently measure and address the pace of career progression by gender and we know employees of all genders progress at the same pace in our organization</t>
  </si>
  <si>
    <t xml:space="preserve">2.2 Does your organization actively try to promote employees of the gender that is under-represented in top management positions? </t>
  </si>
  <si>
    <r>
      <t xml:space="preserve">We do not make any specific effort to ensure </t>
    </r>
    <r>
      <rPr>
        <sz val="12"/>
        <color theme="1"/>
        <rFont val="Calibri"/>
        <family val="2"/>
        <scheme val="minor"/>
      </rPr>
      <t>equal gender representation in top management positions, nor have objectives to do so</t>
    </r>
  </si>
  <si>
    <r>
      <t xml:space="preserve">We would like to improve </t>
    </r>
    <r>
      <rPr>
        <sz val="12"/>
        <color theme="1"/>
        <rFont val="Calibri"/>
        <family val="2"/>
        <scheme val="minor"/>
      </rPr>
      <t>equal gender representation in top management positions but we do not have specific initiatives to ensure that</t>
    </r>
  </si>
  <si>
    <r>
      <t xml:space="preserve">We actively </t>
    </r>
    <r>
      <rPr>
        <sz val="12"/>
        <color theme="1"/>
        <rFont val="Calibri"/>
        <family val="2"/>
        <scheme val="minor"/>
      </rPr>
      <t>try to promote employees of the under-represented gender in top management positions (e.g. prioritize candidates of the under-represented gender)</t>
    </r>
  </si>
  <si>
    <r>
      <t xml:space="preserve">We have a robust process to </t>
    </r>
    <r>
      <rPr>
        <sz val="12"/>
        <color theme="1"/>
        <rFont val="Calibri"/>
        <family val="2"/>
        <scheme val="minor"/>
      </rPr>
      <t>encourage and facilitate the promotion of employees of the under-represented gender in top management positions (e.g. allow for flexibility, objective promotions policies)</t>
    </r>
  </si>
  <si>
    <t>2.3 Does your organization offer women-to-women/men-to-men mentorship programs?</t>
  </si>
  <si>
    <t>No</t>
  </si>
  <si>
    <t>No, but we are open to the idea</t>
  </si>
  <si>
    <r>
      <t>Yes, but only in specific cases/</t>
    </r>
    <r>
      <rPr>
        <sz val="12"/>
        <color theme="1"/>
        <rFont val="Calibri"/>
        <family val="2"/>
        <scheme val="minor"/>
      </rPr>
      <t>on an ad-hoc basis</t>
    </r>
  </si>
  <si>
    <t>Yes, we have a specific women-to-women/men-to-men mentorship program for employees</t>
  </si>
  <si>
    <t>Section 3: Gender-sensitive HR policies and practices</t>
  </si>
  <si>
    <t>3.1 Does you organization provide the same salary for employees of all genders at the same level of responsibility?</t>
  </si>
  <si>
    <t>Salaries are negotiated on a case by case basis, regardless of gender</t>
  </si>
  <si>
    <t>Most of our employees in an equivalent level of responsibility have the same salary regardless of gender</t>
  </si>
  <si>
    <t>We have a process in place to ensure that employees at equivalent level of responsibility have the same salary regardless of gender, but this is mostly valid for junior employees</t>
  </si>
  <si>
    <t>We have a process in place to ensure that employees at equivalent level of responsibility have the same salary regardless of gender, at every level of the organization</t>
  </si>
  <si>
    <t xml:space="preserve">3.2 Does your organization provide transparency on salary levels and gender pay gap ratio? </t>
  </si>
  <si>
    <r>
      <t xml:space="preserve">We have no transparency on salary levels </t>
    </r>
    <r>
      <rPr>
        <sz val="12"/>
        <color theme="1"/>
        <rFont val="Calibri"/>
        <family val="2"/>
        <scheme val="minor"/>
      </rPr>
      <t>of employees</t>
    </r>
  </si>
  <si>
    <t>We have some transparency on salary levels but not disaggregated by gender</t>
  </si>
  <si>
    <t>We have transparency on salary levels, disaggregated by gender</t>
  </si>
  <si>
    <t>We have transparency on salary levels, disaggregated by gender, and we discuss salary policies with our team to ensure that there is no discrimination based on gender (or perception thereof)</t>
  </si>
  <si>
    <t>3.3 Does your organization ensure clear and objective criteria for salary increases and promotions, taking into account differences between genders in approaching these discussions/ negotiations?</t>
  </si>
  <si>
    <t>We treat everyone the same way, without objective criteria or taking into account gender dynamics</t>
  </si>
  <si>
    <r>
      <t xml:space="preserve">We are aware of gender dynamics (i.e. that women tend to be less aggressive in their demands), </t>
    </r>
    <r>
      <rPr>
        <sz val="12"/>
        <color theme="1"/>
        <rFont val="Calibri"/>
        <family val="2"/>
        <scheme val="minor"/>
      </rPr>
      <t>but we do not actively try to create awareness about these dynamics or counteract them with objective criteria for increases</t>
    </r>
  </si>
  <si>
    <r>
      <t xml:space="preserve">We are transparent about what level of salary can be expected </t>
    </r>
    <r>
      <rPr>
        <sz val="12"/>
        <color theme="1"/>
        <rFont val="Calibri"/>
        <family val="2"/>
        <scheme val="minor"/>
      </rPr>
      <t>for various levels of responsibility, and we encourage our high-performing employees to assert their demands more forcefully should they not already do so</t>
    </r>
  </si>
  <si>
    <r>
      <t xml:space="preserve">We are transparent about what level of salary can be expected </t>
    </r>
    <r>
      <rPr>
        <sz val="12"/>
        <color theme="1"/>
        <rFont val="Calibri"/>
        <family val="2"/>
        <scheme val="minor"/>
      </rPr>
      <t>for various levels of responsibility, and we offer salary increases based on objective, well-defined criteria. Salary increases are discussed in a gender-diverse committee. If applicable, employees (especially women) are made aware of their tendency to be less vocal about their demands</t>
    </r>
  </si>
  <si>
    <r>
      <t>3.4 Does your organization ha</t>
    </r>
    <r>
      <rPr>
        <sz val="14"/>
        <color theme="1"/>
        <rFont val="Calibri"/>
        <family val="2"/>
        <scheme val="minor"/>
      </rPr>
      <t>ve a paid parental leave policy?</t>
    </r>
  </si>
  <si>
    <t>We only offer unpaid maternity leave</t>
  </si>
  <si>
    <t>We provide paid maternity/parental leave only to the extent that is mandated by the law</t>
  </si>
  <si>
    <t>We provide paid parental leave that goes beyond what is mandated by the law (i.e. for a longer period and/or at a higher pay) but mostly for biological mothers</t>
  </si>
  <si>
    <t>We provide paid parental leave that goes beyond what is mandated by law (i.e. for a longer period and/or at a higher pay), with equal conditions for both biological and non-biological mothers and fathers, and we actively encourage fathers to take advantage of such policy to the same extent as mothers</t>
  </si>
  <si>
    <t>3.5 Does your organization provide working conditions that take into account the specific needs of (expecting) parents and caregivers?</t>
  </si>
  <si>
    <t>(Expecting) parents and caregivers are treated like everyone else</t>
  </si>
  <si>
    <t>We try to be flexible about working hours and location to accommodate (expecting) parents and caregivers, but it is not systematic</t>
  </si>
  <si>
    <t>We systematically offer flexibility for (expecting) parents and caregivers. Employees can work part-time, work remotely, and follow flexible working hours</t>
  </si>
  <si>
    <t>We have robust initiatives to facilitate working conditions for (expecting) parents and caregivers in addition to part-time work, remote work, and flexible working hours. For example, we offer breastfeeding rooms, on-site day care, additional personal time off for caregiving responsibilities, etc.</t>
  </si>
  <si>
    <t>3.6 Does your organization generally allow working part-time for both women and men?</t>
  </si>
  <si>
    <r>
      <t xml:space="preserve">We </t>
    </r>
    <r>
      <rPr>
        <sz val="12"/>
        <color theme="1"/>
        <rFont val="Calibri"/>
        <family val="2"/>
        <scheme val="minor"/>
      </rPr>
      <t>allow part-time work only on a case-by-case basis for special circumstances</t>
    </r>
  </si>
  <si>
    <r>
      <t xml:space="preserve">We </t>
    </r>
    <r>
      <rPr>
        <sz val="12"/>
        <color theme="1"/>
        <rFont val="Calibri"/>
        <family val="2"/>
        <scheme val="minor"/>
      </rPr>
      <t>allow part-time work only for specific groups of employees (e,g, mothers/fathers, students, ...)</t>
    </r>
  </si>
  <si>
    <r>
      <t xml:space="preserve">We </t>
    </r>
    <r>
      <rPr>
        <sz val="12"/>
        <color theme="1"/>
        <rFont val="Calibri"/>
        <family val="2"/>
        <scheme val="minor"/>
      </rPr>
      <t>allow part-time work for all employees, regardless of their gender or personal situation</t>
    </r>
  </si>
  <si>
    <t>3.7 Does your organization offer flexibility to work remotely (excluding COVID-19 regulations)?</t>
  </si>
  <si>
    <r>
      <t xml:space="preserve">We allow </t>
    </r>
    <r>
      <rPr>
        <sz val="12"/>
        <color theme="1"/>
        <rFont val="Calibri"/>
        <family val="2"/>
        <scheme val="minor"/>
      </rPr>
      <t>remote work only on a case-by-case basis for special circumstances</t>
    </r>
  </si>
  <si>
    <r>
      <t xml:space="preserve">We allow </t>
    </r>
    <r>
      <rPr>
        <sz val="12"/>
        <color theme="1"/>
        <rFont val="Calibri"/>
        <family val="2"/>
        <scheme val="minor"/>
      </rPr>
      <t>remote work only for specific circumstances or groups of employees (e.g. when caring for a sick relative, for mothers/fathers, ...)</t>
    </r>
  </si>
  <si>
    <r>
      <t xml:space="preserve">We encourage our employees to work </t>
    </r>
    <r>
      <rPr>
        <sz val="12"/>
        <color theme="1"/>
        <rFont val="Calibri"/>
        <family val="2"/>
        <scheme val="minor"/>
      </rPr>
      <t>remotely whenever needed and/or allow remote work at least 1 day per week</t>
    </r>
  </si>
  <si>
    <t>3.8 Does your organization have policies to prevent and address sexual harassment? (e.g. where/ how to report, consequences, etc.)</t>
  </si>
  <si>
    <t>No, we do not have any policies on sexual harassment</t>
  </si>
  <si>
    <t>We have a policy against sexual harassment, but it doesn't include a specific process/channel to report cases</t>
  </si>
  <si>
    <r>
      <t xml:space="preserve">We have a </t>
    </r>
    <r>
      <rPr>
        <sz val="12"/>
        <color theme="1"/>
        <rFont val="Calibri"/>
        <family val="2"/>
        <scheme val="minor"/>
      </rPr>
      <t>policy against sexual harassment that includes a specific process/channel to report cases, but the person designated to handle the cases has limited knowledge/time for that</t>
    </r>
  </si>
  <si>
    <r>
      <t xml:space="preserve">We have a policy against sexual harassment </t>
    </r>
    <r>
      <rPr>
        <sz val="12"/>
        <color theme="1"/>
        <rFont val="Calibri"/>
        <family val="2"/>
        <scheme val="minor"/>
      </rPr>
      <t>that includes a specific process/channel to report cases to a dedicated and knowledgeable person (e.g. ombudsman, mediator), who is available for employees who want to discuss any type of situation, maintaining confidentiality. The process to handle cases is also clearly defined</t>
    </r>
  </si>
  <si>
    <t>3.9 Does your organization offer gender bias trainings to employees and leadership (i.e. for everyone to understand that they have a bias and how to address or mitigate it)?</t>
  </si>
  <si>
    <t>Yes, but it is optional</t>
  </si>
  <si>
    <r>
      <t xml:space="preserve">Yes, we offer a mandatory training </t>
    </r>
    <r>
      <rPr>
        <sz val="12"/>
        <color theme="1"/>
        <rFont val="Calibri"/>
        <family val="2"/>
        <scheme val="minor"/>
      </rPr>
      <t>but only for some categories of employees (e.g. only for top management, or only for marketing staff, etc.)</t>
    </r>
  </si>
  <si>
    <r>
      <t xml:space="preserve">Yes, we offer a mandatory training for employees </t>
    </r>
    <r>
      <rPr>
        <sz val="12"/>
        <color theme="1"/>
        <rFont val="Calibri"/>
        <family val="2"/>
        <scheme val="minor"/>
      </rPr>
      <t>across all functions and seniority levels</t>
    </r>
  </si>
  <si>
    <t>3.10 Does your organization deliver feedback in a gender-differentiated way based on gender-related specific needs and preferences?</t>
  </si>
  <si>
    <r>
      <t xml:space="preserve">We give feedback in the same way to men and women, not taking into account gender-related specific needs </t>
    </r>
    <r>
      <rPr>
        <sz val="12"/>
        <color theme="1"/>
        <rFont val="Calibri"/>
        <family val="2"/>
        <scheme val="minor"/>
      </rPr>
      <t>and preferences</t>
    </r>
  </si>
  <si>
    <r>
      <t xml:space="preserve">We are aware that different gender-related needs </t>
    </r>
    <r>
      <rPr>
        <sz val="12"/>
        <color theme="1"/>
        <rFont val="Calibri"/>
        <family val="2"/>
        <scheme val="minor"/>
      </rPr>
      <t>and preferences exist (e.g. women tend to take negative feedback more personally than men), but we do not actively address this issue</t>
    </r>
  </si>
  <si>
    <r>
      <t xml:space="preserve">Some supervisors try to adapt their feedback approach based on the employees' gender (e.g. by being mindful of how some women tend to take negative feedback </t>
    </r>
    <r>
      <rPr>
        <sz val="12"/>
        <color theme="1"/>
        <rFont val="Calibri"/>
        <family val="2"/>
        <scheme val="minor"/>
      </rPr>
      <t>more personally)</t>
    </r>
  </si>
  <si>
    <r>
      <t xml:space="preserve">All our supervisors are trained to </t>
    </r>
    <r>
      <rPr>
        <sz val="12"/>
        <color theme="1"/>
        <rFont val="Calibri"/>
        <family val="2"/>
        <scheme val="minor"/>
      </rPr>
      <t>deliver feedback in a gender-differentiated way, depending on the employees' gender (e.g. using strength-focused feedback with more unsecure employees)</t>
    </r>
  </si>
  <si>
    <t>3.11 Does your organization collect, analyze and act upon gender-disaggregated data related to human resources?</t>
  </si>
  <si>
    <r>
      <t xml:space="preserve">We collect gender-disaggregated data regarding some of our human resources processes, but we do not analyze it </t>
    </r>
    <r>
      <rPr>
        <sz val="12"/>
        <color theme="1"/>
        <rFont val="Calibri"/>
        <family val="2"/>
        <scheme val="minor"/>
      </rPr>
      <t>or act upon it</t>
    </r>
  </si>
  <si>
    <r>
      <t xml:space="preserve">We have occasionally analyzed gender-disaggregated data and </t>
    </r>
    <r>
      <rPr>
        <sz val="12"/>
        <color theme="1"/>
        <rFont val="Calibri"/>
        <family val="2"/>
        <scheme val="minor"/>
      </rPr>
      <t>sometimes adjusted some of our human resources procedures accordingly</t>
    </r>
  </si>
  <si>
    <r>
      <t xml:space="preserve">We systematically collect and analyze gender-disaggregated data related to all our human resources procedures, with the view to improve our  workplace </t>
    </r>
    <r>
      <rPr>
        <sz val="12"/>
        <color theme="1"/>
        <rFont val="Calibri"/>
        <family val="2"/>
        <scheme val="minor"/>
      </rPr>
      <t>for all our employees</t>
    </r>
  </si>
  <si>
    <t>Section 4: Board of Directors' diversity</t>
  </si>
  <si>
    <t>4.1 What proportion (%) of your organization's board members are women?</t>
  </si>
  <si>
    <t>4.2 Does your organization actively try to add board members of the gender that is under-represented on the board?</t>
  </si>
  <si>
    <r>
      <t xml:space="preserve">We do not make any specific effort to </t>
    </r>
    <r>
      <rPr>
        <sz val="12"/>
        <color theme="1"/>
        <rFont val="Calibri"/>
        <family val="2"/>
        <scheme val="minor"/>
      </rPr>
      <t>ensure equal gender representation on our board, nor have objectives to do so</t>
    </r>
  </si>
  <si>
    <t>We would like to improve equal gender representation on the board but we do not have specific initiatives to ensure that</t>
  </si>
  <si>
    <r>
      <t xml:space="preserve">We </t>
    </r>
    <r>
      <rPr>
        <sz val="12"/>
        <color theme="1"/>
        <rFont val="Calibri"/>
        <family val="2"/>
        <scheme val="minor"/>
      </rPr>
      <t>actively try to add board members of the under-represented gender (e.g. prioritize candidates of the under-represented gender)</t>
    </r>
  </si>
  <si>
    <r>
      <t xml:space="preserve">We </t>
    </r>
    <r>
      <rPr>
        <sz val="12"/>
        <color theme="1"/>
        <rFont val="Calibri"/>
        <family val="2"/>
        <scheme val="minor"/>
      </rPr>
      <t>have a robust process to search and enroll board members of the under-represented gender on the board (e.g. expanding our pool of candidates to non-traditional profiles, pitch adjusted to what candidates of the under-represented gender value)</t>
    </r>
  </si>
  <si>
    <t>GENDER INCLUSIVE PRODUCT OR SERVICE</t>
  </si>
  <si>
    <t xml:space="preserve">Section 5: Gender-sensitive product design and market research </t>
  </si>
  <si>
    <t>5.1 Does your organization conduct customer research to understand customer preferences and needs in a gender-disaggregated way?</t>
  </si>
  <si>
    <r>
      <t xml:space="preserve">We do not </t>
    </r>
    <r>
      <rPr>
        <sz val="12"/>
        <color theme="1"/>
        <rFont val="Calibri"/>
        <family val="2"/>
        <scheme val="minor"/>
      </rPr>
      <t>conduct customer research</t>
    </r>
  </si>
  <si>
    <r>
      <t xml:space="preserve">We </t>
    </r>
    <r>
      <rPr>
        <sz val="12"/>
        <color theme="1"/>
        <rFont val="Calibri"/>
        <family val="2"/>
        <scheme val="minor"/>
      </rPr>
      <t>conduct customer research, but do not specifically disaggregate findings by gender</t>
    </r>
  </si>
  <si>
    <r>
      <t xml:space="preserve">For some of our products/services, we conduct customer research specifically aiming at understanding needs and preferences </t>
    </r>
    <r>
      <rPr>
        <sz val="12"/>
        <color theme="1"/>
        <rFont val="Calibri"/>
        <family val="2"/>
        <scheme val="minor"/>
      </rPr>
      <t>in a gender-disaggregated way</t>
    </r>
  </si>
  <si>
    <t>We systematically conduct customer research to understand needs and preferences in a gender-disaggregated way across all our products/services</t>
  </si>
  <si>
    <t>5.2 Does your organization take gender-related aspects into consideration in your core product/service development?</t>
  </si>
  <si>
    <r>
      <t xml:space="preserve">Some of our products/services are more specifically geared towards women or men, </t>
    </r>
    <r>
      <rPr>
        <sz val="12"/>
        <color theme="1"/>
        <rFont val="Calibri"/>
        <family val="2"/>
        <scheme val="minor"/>
      </rPr>
      <t>in a way that is aligned with their traditional roles in society (e.g. for women: cooking gear, or services for children)</t>
    </r>
  </si>
  <si>
    <r>
      <t xml:space="preserve">Some of our products were developed specifically for women or men, in order to better address their </t>
    </r>
    <r>
      <rPr>
        <sz val="12"/>
        <color theme="1"/>
        <rFont val="Calibri"/>
        <family val="2"/>
        <scheme val="minor"/>
      </rPr>
      <t>gender-specific needs and demands</t>
    </r>
  </si>
  <si>
    <t>We try to systematically integrate women's and men's specific needs and preferences in our product range development, looking for new untapped market opportunities</t>
  </si>
  <si>
    <t>5.3 Does your organization customize the features of your products/services to respond to women’s/men’s specific needs? (e.g. change size, colour, terms and conditions)</t>
  </si>
  <si>
    <t>Our products/services do not differentiate between men and women</t>
  </si>
  <si>
    <r>
      <t xml:space="preserve">Some of our products/services have differentiating features for women and men, </t>
    </r>
    <r>
      <rPr>
        <sz val="12"/>
        <color theme="1"/>
        <rFont val="Calibri"/>
        <family val="2"/>
        <scheme val="minor"/>
      </rPr>
      <t>in a way that is aligned with traditional gender stereotypes (e.g. pink toys for girls, sporty clothes for men)</t>
    </r>
  </si>
  <si>
    <r>
      <t xml:space="preserve">Some of our products' features were designed specifically to cater to women's or men's needs and preferences, in a way that was informed by </t>
    </r>
    <r>
      <rPr>
        <sz val="12"/>
        <color theme="1"/>
        <rFont val="Calibri"/>
        <family val="2"/>
        <scheme val="minor"/>
      </rPr>
      <t>direct customer input</t>
    </r>
  </si>
  <si>
    <r>
      <t>We try to systematically integrate women's or men's needs and preferences in our products' features (e.g. change size, color, terms and conditions)</t>
    </r>
    <r>
      <rPr>
        <sz val="12"/>
        <color theme="1"/>
        <rFont val="Calibri"/>
        <family val="2"/>
        <scheme val="minor"/>
      </rPr>
      <t>, in a way that is informed by direct customer input</t>
    </r>
  </si>
  <si>
    <t>Section 6: Gender-inclusive marketing and communication</t>
  </si>
  <si>
    <t>6.1 Are your organization's marketing materials gender-biased (e.g. mostly targeting one gender or reinforcing traditional gender stereotypes)?</t>
  </si>
  <si>
    <t>We are not aware of how our marketing material could be gender-biased</t>
  </si>
  <si>
    <t>We are aware of how our marketing materials could be gender-biased, but do not address this issue actively</t>
  </si>
  <si>
    <t>We try to represent all genders in our marketing materials</t>
  </si>
  <si>
    <t>We consciously try to counter gender stereotypes, and appeal to a wide range of aspirations and lifestyles in our marketing materials</t>
  </si>
  <si>
    <t>6.2 If your organization targets customers of all genders, does it have gender-differentiated marketing materials? (e.g. different marketing messages reflecting different reasons for purchase between women and men)</t>
  </si>
  <si>
    <r>
      <t xml:space="preserve">No. In fact, although we have customers of all genders, our marketing is targeted </t>
    </r>
    <r>
      <rPr>
        <sz val="12"/>
        <color theme="1"/>
        <rFont val="Calibri"/>
        <family val="2"/>
        <scheme val="minor"/>
      </rPr>
      <t>mostly at one gender</t>
    </r>
  </si>
  <si>
    <t>Most of our marketing materials are crafted to appeal to both men and women</t>
  </si>
  <si>
    <t>We adopt differentiated marketing materials for products/services targeted for women/men</t>
  </si>
  <si>
    <r>
      <rPr>
        <sz val="12"/>
        <color theme="1"/>
        <rFont val="Calibri"/>
        <family val="2"/>
        <scheme val="minor"/>
      </rPr>
      <t>We always consider men's and women's buying habits and preferences when creating marketing materials. When applicable, we develop differentiated marketing strategies to appeal to women/men (e.g. adapting message, channels and visuals)</t>
    </r>
  </si>
  <si>
    <t>6.3 If your organization targets customers of all genders, does it have a gender-differentiated sales strategy? (e.g. different outreach locations/approaches, differentiated selling points)</t>
  </si>
  <si>
    <r>
      <t xml:space="preserve">No. In fact, although we have customers of all genders, our sales efforts are targeted </t>
    </r>
    <r>
      <rPr>
        <sz val="12"/>
        <color theme="1"/>
        <rFont val="Calibri"/>
        <family val="2"/>
        <scheme val="minor"/>
      </rPr>
      <t>mostly at one gender</t>
    </r>
  </si>
  <si>
    <t>We actively try to sell to both men and women</t>
  </si>
  <si>
    <t>We adopt differentiated sales and promotion strategies for products/services targeted for women/men</t>
  </si>
  <si>
    <r>
      <t xml:space="preserve">We always consider men's and women's buying habits and preferences when crafting and implementing our sales strategies (e.g. different </t>
    </r>
    <r>
      <rPr>
        <sz val="12"/>
        <color theme="1"/>
        <rFont val="Calibri"/>
        <family val="2"/>
        <scheme val="minor"/>
      </rPr>
      <t>outreach locations/approaches, differentiated selling points)</t>
    </r>
  </si>
  <si>
    <t>6.4 If your organization targets customers of all genders, does it collect, analyze and act upon your business' impact in a gender-disaggregated way?</t>
  </si>
  <si>
    <r>
      <t xml:space="preserve">We collect gender-disaggregated data in our market and business impact studies, but we do not specifically analyze it </t>
    </r>
    <r>
      <rPr>
        <sz val="12"/>
        <color theme="1"/>
        <rFont val="Calibri"/>
        <family val="2"/>
        <scheme val="minor"/>
      </rPr>
      <t>or act upon it</t>
    </r>
  </si>
  <si>
    <r>
      <t xml:space="preserve">We have occasionally analyzed gender-disaggregated data and sometimes adjusted a feature of our product/service </t>
    </r>
    <r>
      <rPr>
        <sz val="12"/>
        <color theme="1"/>
        <rFont val="Calibri"/>
        <family val="2"/>
        <scheme val="minor"/>
      </rPr>
      <t>accordingly</t>
    </r>
  </si>
  <si>
    <r>
      <t xml:space="preserve">We systematically collect and analyze gender-disaggregated data in our market and business impact studies, with the view to </t>
    </r>
    <r>
      <rPr>
        <sz val="12"/>
        <color theme="1"/>
        <rFont val="Calibri"/>
        <family val="2"/>
        <scheme val="minor"/>
      </rPr>
      <t>improve our product/service for all our customers</t>
    </r>
  </si>
  <si>
    <t>Section 7: Diversity in distribution and sales teams</t>
  </si>
  <si>
    <t>7.1 What proportion (%) of your organization's sales force (both internal and outsourced sales agents/ intermediaries) are women?</t>
  </si>
  <si>
    <t xml:space="preserve">7.2 Does your organization actively try to recruit and retain sales people of the gender that is under-represented in your sales force? </t>
  </si>
  <si>
    <t>We do not make any specific effort to ensure equal gender representation in our sales force, nor have objectives to do so</t>
  </si>
  <si>
    <r>
      <t xml:space="preserve">We would like to </t>
    </r>
    <r>
      <rPr>
        <sz val="12"/>
        <color theme="1"/>
        <rFont val="Calibri"/>
        <family val="2"/>
        <scheme val="minor"/>
      </rPr>
      <t>improve equal gender representation in our sales force, but we do not have specific initiatives to ensure that</t>
    </r>
  </si>
  <si>
    <t>We actively try to recruit and retain sales people of the under-represented gender in our sales force (e.g. promote opportunities in a way that is appealing to them, allow for flexibility)</t>
  </si>
  <si>
    <r>
      <t xml:space="preserve">We </t>
    </r>
    <r>
      <rPr>
        <sz val="12"/>
        <color theme="1"/>
        <rFont val="Calibri"/>
        <family val="2"/>
        <scheme val="minor"/>
      </rPr>
      <t>have a robust process to recruit sales people of the under-represented gender in our sales force (e.g. innovative enrollment approaches, expanding our pool of candidates to non-traditional profiles), and consistently strive to retain them</t>
    </r>
  </si>
  <si>
    <t>7.3 Does your organization have special policies to ensure that sales people can perform their job safely and productively considering gender-specific issues? (e.g. transportation at night, cash management policies)</t>
  </si>
  <si>
    <r>
      <t xml:space="preserve">We have initiatives to improve the productivity and safety of our </t>
    </r>
    <r>
      <rPr>
        <sz val="12"/>
        <color theme="1"/>
        <rFont val="Calibri"/>
        <family val="2"/>
        <scheme val="minor"/>
      </rPr>
      <t>sales force, but do not distinguish between genders</t>
    </r>
  </si>
  <si>
    <r>
      <t xml:space="preserve">We have specific policies to </t>
    </r>
    <r>
      <rPr>
        <sz val="12"/>
        <color theme="1"/>
        <rFont val="Calibri"/>
        <family val="2"/>
        <scheme val="minor"/>
      </rPr>
      <t>improve the productivity and safety of our sales force considering gender-specific issues (e.g. transportation at night, cash management policies for women)</t>
    </r>
  </si>
  <si>
    <r>
      <t xml:space="preserve">We have </t>
    </r>
    <r>
      <rPr>
        <sz val="12"/>
        <color theme="1"/>
        <rFont val="Calibri"/>
        <family val="2"/>
        <scheme val="minor"/>
      </rPr>
      <t>a robust process to ensure the productivity and safety of our sales force considering gender-specific issues, and we seek to improve their working conditions based on continuous feedback and suggestions</t>
    </r>
  </si>
  <si>
    <t>Section 8: Gender-sensitive customer service</t>
  </si>
  <si>
    <t>8.1 Does your organization collect, analyze and act upon gender-disaggregated customer data (e.g. customer satisfaction by gender) to better understand and serve your customers?</t>
  </si>
  <si>
    <t>No, our customer data is not disaggregated by  gender</t>
  </si>
  <si>
    <r>
      <t xml:space="preserve">We have some </t>
    </r>
    <r>
      <rPr>
        <sz val="12"/>
        <color theme="1"/>
        <rFont val="Calibri"/>
        <family val="2"/>
        <scheme val="minor"/>
      </rPr>
      <t xml:space="preserve">gender-disaggregated customer data, but we do not use it to provide a better customer service </t>
    </r>
  </si>
  <si>
    <t>We have occasionally analyzed gender-disaggregated customer data and sometimes adjusted some of our customer service processes accordingly</t>
  </si>
  <si>
    <r>
      <rPr>
        <sz val="12"/>
        <color theme="1"/>
        <rFont val="Calibri"/>
        <family val="2"/>
        <scheme val="minor"/>
      </rPr>
      <t>We systematically collect and analyze gender-disaggregated customer data, with the view to provide a better customer service</t>
    </r>
  </si>
  <si>
    <t>DIVERSITY AND EQUITY IN THE SUPPLY CHAIN</t>
  </si>
  <si>
    <t>Section 9: Gender-inclusive selection of strategic suppliers</t>
  </si>
  <si>
    <t>9.1 If your organization works with strategic suppliers (eg. a farmer cooperative for a food producer, small artisans for a handicraft retailer), what proportion (%) of these suppliers are women or women-led organizations (i.e. where women represent at least 50% of top leadership)?</t>
  </si>
  <si>
    <t>9.2 If your organization works with strategic suppliers, does your organization track the level of commitment to gender inclusion of its strategic suppliers?</t>
  </si>
  <si>
    <t>We track some basic gender indicators (eg. gender split of employees)</t>
  </si>
  <si>
    <t>We sporadically track gender indicators</t>
  </si>
  <si>
    <t>We systematically track various gender indicators (eg. gender mainstreaming policies implemented) and consider those in our selection</t>
  </si>
  <si>
    <t>9.3 If your organization works with strategic suppliers, does it actively try to select suppliers that are committed to gender inclusion (e.g. have a gender-balanced workforce, gender mainstreaming policies)?</t>
  </si>
  <si>
    <t>We do not make any specific effort to ensure that our strategic suppliers are committed to gender inclusion, nor have objectives to do so</t>
  </si>
  <si>
    <r>
      <t xml:space="preserve">We would like to have more strategic suppliers </t>
    </r>
    <r>
      <rPr>
        <sz val="12"/>
        <color theme="1"/>
        <rFont val="Calibri"/>
        <family val="2"/>
        <scheme val="minor"/>
      </rPr>
      <t>who are committed to gender inclusion, but we do not have specific initiatives to ensure that</t>
    </r>
  </si>
  <si>
    <r>
      <t xml:space="preserve">We actively search for strategic suppliers </t>
    </r>
    <r>
      <rPr>
        <sz val="12"/>
        <color theme="1"/>
        <rFont val="Calibri"/>
        <family val="2"/>
        <scheme val="minor"/>
      </rPr>
      <t>who are committed to gender inclusion (e.g. prioritize suppliers with gender-balanced workforce)</t>
    </r>
  </si>
  <si>
    <r>
      <t xml:space="preserve">We </t>
    </r>
    <r>
      <rPr>
        <sz val="12"/>
        <color theme="1"/>
        <rFont val="Calibri"/>
        <family val="2"/>
        <scheme val="minor"/>
      </rPr>
      <t xml:space="preserve">have a robust process to find strategic suppliers who are committed to gender inclusion (e.g. expanding our pool of suppliers) and attract them (e.g. adjusting our pitch) </t>
    </r>
  </si>
  <si>
    <t>9.4 If your organization works with strategic suppliers, does it track their performance in a gender-disaggregated way?</t>
  </si>
  <si>
    <r>
      <t>No</t>
    </r>
    <r>
      <rPr>
        <sz val="12"/>
        <color theme="1"/>
        <rFont val="Calibri"/>
        <family val="2"/>
        <scheme val="minor"/>
      </rPr>
      <t>, our supplier performance data is not disaggregated by  gender</t>
    </r>
  </si>
  <si>
    <r>
      <t xml:space="preserve">We </t>
    </r>
    <r>
      <rPr>
        <sz val="12"/>
        <color theme="1"/>
        <rFont val="Calibri"/>
        <family val="2"/>
        <scheme val="minor"/>
      </rPr>
      <t>have some gender-disaggregated data on supplier performance, but we do not use it to improve the selection of our strategic suppliers</t>
    </r>
  </si>
  <si>
    <r>
      <t xml:space="preserve">We have occasionally analyzed gender-disaggregated data </t>
    </r>
    <r>
      <rPr>
        <sz val="12"/>
        <color theme="1"/>
        <rFont val="Calibri"/>
        <family val="2"/>
        <scheme val="minor"/>
      </rPr>
      <t>on supplier performance, and sometimes taken it into account in the selection of our strategic suppliers</t>
    </r>
  </si>
  <si>
    <r>
      <t xml:space="preserve">We systematically collect and analyze gender-disaggregated data </t>
    </r>
    <r>
      <rPr>
        <sz val="12"/>
        <color theme="1"/>
        <rFont val="Calibri"/>
        <family val="2"/>
        <scheme val="minor"/>
      </rPr>
      <t>on supplier performance, with the view to improve the selection of our strategic suppliers</t>
    </r>
  </si>
  <si>
    <t>Section 10: Gender-sensitive training of strategic suppliers</t>
  </si>
  <si>
    <t>10.1 If your organization works with strategic suppliers, does it offer them trainings focused on gender issues?</t>
  </si>
  <si>
    <r>
      <t xml:space="preserve">No, but we try to ensure that </t>
    </r>
    <r>
      <rPr>
        <sz val="12"/>
        <color theme="1"/>
        <rFont val="Calibri"/>
        <family val="2"/>
        <scheme val="minor"/>
      </rPr>
      <t>our strategic suppliers are offered sufficient/appropriate training opportunities</t>
    </r>
  </si>
  <si>
    <r>
      <t xml:space="preserve">Gender issues is one among many topics we address with our </t>
    </r>
    <r>
      <rPr>
        <sz val="12"/>
        <color theme="1"/>
        <rFont val="Calibri"/>
        <family val="2"/>
        <scheme val="minor"/>
      </rPr>
      <t>strategic suppliers</t>
    </r>
  </si>
  <si>
    <r>
      <t xml:space="preserve">We have a dedicated </t>
    </r>
    <r>
      <rPr>
        <sz val="12"/>
        <color theme="1"/>
        <rFont val="Calibri"/>
        <family val="2"/>
        <scheme val="minor"/>
      </rPr>
      <t>supplier training on gender issues, and it is offered systematically to all of our strategic suppliers</t>
    </r>
  </si>
  <si>
    <t>10.2 If your organization works with strategic suppliers, does it offer gender-differentiated trainings based on gender-related specific needs and preferences?</t>
  </si>
  <si>
    <t>No, we provide the same training opportunities to all of our strategic suppliers, regardless of their gender</t>
  </si>
  <si>
    <t>We are aware that different gender-related needs and preferences exist (e.g. women tend to have less time available than men), but we do not actively address this issue</t>
  </si>
  <si>
    <r>
      <t xml:space="preserve">Sometimes we have </t>
    </r>
    <r>
      <rPr>
        <sz val="12"/>
        <color theme="1"/>
        <rFont val="Calibri"/>
        <family val="2"/>
        <scheme val="minor"/>
      </rPr>
      <t>adapted the training opportunities for our strategic suppliers based on their gender-related specific needs and preferences</t>
    </r>
  </si>
  <si>
    <r>
      <t xml:space="preserve">We systematically </t>
    </r>
    <r>
      <rPr>
        <sz val="12"/>
        <color theme="1"/>
        <rFont val="Calibri"/>
        <family val="2"/>
        <scheme val="minor"/>
      </rPr>
      <t>offer gender-differentiated training opportunities to our strategic suppliers, in order to address gender-specific needs and preferences</t>
    </r>
  </si>
  <si>
    <t>RESULTS TABLE</t>
  </si>
  <si>
    <r>
      <rPr>
        <b/>
        <sz val="12"/>
        <color rgb="FF0E303B"/>
        <rFont val="Calibri"/>
        <family val="2"/>
        <scheme val="minor"/>
      </rPr>
      <t>Instructions to read your results:</t>
    </r>
    <r>
      <rPr>
        <sz val="12"/>
        <color theme="1"/>
        <rFont val="Calibri"/>
        <family val="2"/>
        <scheme val="minor"/>
      </rPr>
      <t xml:space="preserve">
1) You have one result per section and one total result, that is the average of your scores in every section. The scale goes from 1 (low) to 4 (high)
2) Now that you have your results, move to the "M2 - Idea prioritization" page to see all potential gender mainstreaming initiatives to be implemented in your organization and prioritize them
3) You can also move to the "M2 - Library of resources" page for more ideas on how to improve gender mainstreaming in your organization.</t>
    </r>
  </si>
  <si>
    <t>Area</t>
  </si>
  <si>
    <t>Section</t>
  </si>
  <si>
    <t>Result</t>
  </si>
  <si>
    <t>Staff and leadership diversity</t>
  </si>
  <si>
    <t>Gender-inclusive product or service</t>
  </si>
  <si>
    <t>Diversity and equity in the supply chain</t>
  </si>
  <si>
    <t>Total</t>
  </si>
  <si>
    <t>ANSWERS</t>
  </si>
  <si>
    <t>X</t>
  </si>
  <si>
    <t>RANGES FOR AVERAGE</t>
  </si>
  <si>
    <t>Sub-section</t>
  </si>
  <si>
    <t>Section 1</t>
  </si>
  <si>
    <t>-</t>
  </si>
  <si>
    <t>Section 2</t>
  </si>
  <si>
    <t>Section 3</t>
  </si>
  <si>
    <t>3.1*</t>
  </si>
  <si>
    <t>Section 4</t>
  </si>
  <si>
    <t>Section 5</t>
  </si>
  <si>
    <t>Section 6</t>
  </si>
  <si>
    <t>Section 7</t>
  </si>
  <si>
    <t>Section 8</t>
  </si>
  <si>
    <t>Section 9</t>
  </si>
  <si>
    <t>Section 10</t>
  </si>
  <si>
    <t>IDEA PRIORITIZATION TEMPLATE</t>
  </si>
  <si>
    <r>
      <rPr>
        <b/>
        <sz val="12"/>
        <color rgb="FF15303A"/>
        <rFont val="Calibri (Body)"/>
      </rPr>
      <t>Objective:</t>
    </r>
    <r>
      <rPr>
        <sz val="12"/>
        <color theme="1"/>
        <rFont val="Calibri"/>
        <family val="2"/>
        <scheme val="minor"/>
      </rPr>
      <t xml:space="preserve">
Identify the areas requiring immediate attention in terms of gender mainstreaming.
</t>
    </r>
    <r>
      <rPr>
        <b/>
        <sz val="12"/>
        <color rgb="FF15303A"/>
        <rFont val="Calibri (Body)"/>
      </rPr>
      <t>Instructions:</t>
    </r>
    <r>
      <rPr>
        <sz val="12"/>
        <color theme="1"/>
        <rFont val="Calibri"/>
        <family val="2"/>
        <scheme val="minor"/>
      </rPr>
      <t xml:space="preserve">
1) Review your results for each question of the assessment tool in Column D. The score can be low, below average or high. Questions that did not apply to your organization appear as "non applicable".
2) For low and below-average scores, examine the related gaps and potential solutions for your organization.
3) Once you have read them all, assess their business impact, social impact and feasibility. The assessment can be low, medium or high. 
4) Identify the areas that have a higher prioritization level in column K. High priority shows in dark green, middle priority in orange and low priority in red. 
5) In column L, explain how you rated the initiative (in terms of business impact, social impact, and feasibility), and why you chose to prioritize—or not prioritize—the initiative. For example, clarify why you did not prioritize initiatives in areas where you have significant gaps, outlining factors such as limitations due to your specific organizational context, high costs, complexity, etc.
</t>
    </r>
    <r>
      <rPr>
        <b/>
        <sz val="12"/>
        <color rgb="FF15303A"/>
        <rFont val="Calibri (Body)"/>
      </rPr>
      <t>Note:</t>
    </r>
    <r>
      <rPr>
        <sz val="12"/>
        <color theme="1"/>
        <rFont val="Calibri"/>
        <family val="2"/>
        <scheme val="minor"/>
      </rPr>
      <t xml:space="preserve">
The word "women" is used to designate persons who identify as women, and the word "men" to designate persons who identify as men.
Column M is for LeFil's use. </t>
    </r>
  </si>
  <si>
    <t>Question</t>
  </si>
  <si>
    <t>Score</t>
  </si>
  <si>
    <t>Assessment result</t>
  </si>
  <si>
    <t>Opportunity area</t>
  </si>
  <si>
    <t>Description of the gap</t>
  </si>
  <si>
    <t>Description of the solution</t>
  </si>
  <si>
    <t>Business impact: increase in revenues, reduction of costs, helps with fundraising, etc.</t>
  </si>
  <si>
    <t>Social impact: promotion of gender equality and equity</t>
  </si>
  <si>
    <t>Feasibility</t>
  </si>
  <si>
    <t>Prioritization score</t>
  </si>
  <si>
    <t>Please explain your rating and why you chose to prioritize - or not prioritize - the initiative</t>
  </si>
  <si>
    <t>Remarks from LeFil prior workshop</t>
  </si>
  <si>
    <t>1. Gender-balanced hiring</t>
  </si>
  <si>
    <t>One gender is under-represented in the team</t>
  </si>
  <si>
    <t>Create a robust process to find candidates of the under-represented gender in the team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</si>
  <si>
    <t>1.2 Does organization employ women/men beyond “stereotyped” roles? (e.g. women are generally expected to be supportive while men are expected to be competitive, resulting in women being overrepresented in administrative positions and men in sales positions)</t>
  </si>
  <si>
    <t>Women and/or men are employed in stereotyped roles (e.g. women are generally expected to be supportive while men are expected to be competitive, resulting in women being overrepresented in administrative positions and men in sales positions)</t>
  </si>
  <si>
    <t>Create a robust hiring process to find, attract and support candidates of the under-represented gender across seniority levels and job types (eg.: targeting men for secretary positions or women for field positions)</t>
  </si>
  <si>
    <t>The organization does not try to recruit employees of the gender that is under-represented in the team</t>
  </si>
  <si>
    <t>The organization does not have processes in place to ensure equal opportunities to candidates of all genders as a recruiter</t>
  </si>
  <si>
    <t xml:space="preserve">Design initiatives to ensure that candidates are given equal opportunities in the recruiting process. Use blind CVs, train the recruiters on unconscious bias, and create a process in which shortlisted candidates are discussed by a gender-diverse committee </t>
  </si>
  <si>
    <t>One gender is under-represented in the leadership team</t>
  </si>
  <si>
    <r>
      <rPr>
        <sz val="12"/>
        <color theme="1"/>
        <rFont val="Calibri"/>
        <family val="2"/>
        <scheme val="minor"/>
      </rPr>
      <t>Create a robust process to find candidates of the under-represented gender for the leadership team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r>
  </si>
  <si>
    <t>The organization does not try to recruit managers of the gender that is under-represented in top management positions</t>
  </si>
  <si>
    <r>
      <rPr>
        <sz val="12"/>
        <color theme="1"/>
        <rFont val="Calibri"/>
        <family val="2"/>
        <scheme val="minor"/>
      </rPr>
      <t>Create a robust process to find candidates of the under-represented gender for top management positions (e.g. hosting recruiting events targeting candidates of the under-represented gender, promoting  positions through non-traditional channels, expanding the pool of candidates to non-traditional profiles), attract them (e.g. pitch adjusted to what candidates of the under-represented gender value) and support them in the recruiting process</t>
    </r>
  </si>
  <si>
    <t>2. Gender-balanced promotion and retention</t>
  </si>
  <si>
    <t>The organization does not measure the pace of career progression</t>
  </si>
  <si>
    <r>
      <rPr>
        <sz val="12"/>
        <color theme="1"/>
        <rFont val="Calibri"/>
        <family val="2"/>
        <scheme val="minor"/>
      </rPr>
      <t>Measure and address frequently the pace of career progression by gender and ensure that all employees of all genders progress at the same pace</t>
    </r>
  </si>
  <si>
    <t>The organization does not do any specific effort to ensure equal gender representation in top management positions, nor has objectives to do so</t>
  </si>
  <si>
    <r>
      <rPr>
        <sz val="12"/>
        <color theme="1"/>
        <rFont val="Calibri"/>
        <family val="2"/>
        <scheme val="minor"/>
      </rPr>
      <t>Create a robust process to encourage and facilitate the promotion of employees of the under-represented gender in top management positions (e.g. allow for flexibility, objective promotions policies)</t>
    </r>
  </si>
  <si>
    <t>The organization does not offer gender-specific mentorships</t>
  </si>
  <si>
    <t>Offer specific women-to-women/men-to-men mentorship program for employees</t>
  </si>
  <si>
    <t>3. Gender sensitive HR policies and practices</t>
  </si>
  <si>
    <r>
      <rPr>
        <sz val="12"/>
        <color theme="1"/>
        <rFont val="Calibri"/>
        <family val="2"/>
        <scheme val="minor"/>
      </rPr>
      <t>Create a process to ensure that employees at equivalent level of responsability have the same salary regardless of gender, at every level of the organization</t>
    </r>
  </si>
  <si>
    <t>There is no transparency on the salary levels of employees</t>
  </si>
  <si>
    <r>
      <rPr>
        <sz val="12"/>
        <color theme="1"/>
        <rFont val="Calibri"/>
        <family val="2"/>
        <scheme val="minor"/>
      </rPr>
      <t>Communicate transparently on salary levels, disaggregated by gender, and discuss salary policies with the team to ensure that there is no discrimination based on gender (or perception thereof)</t>
    </r>
  </si>
  <si>
    <t>There are no clear and objective criteria for salary increases and promortions taking into account gender dynamics</t>
  </si>
  <si>
    <r>
      <rPr>
        <sz val="12"/>
        <color theme="1"/>
        <rFont val="Calibri"/>
        <family val="2"/>
        <scheme val="minor"/>
      </rPr>
      <t>Communicate transparently about what level of salary can be expected for various levels of responsibility, and offer salary increases based on objective, well-defined criteria. Salary increases are discussed in a gender-diverse committee. If applicable, employees (especially women) are made aware of their tendency to be less vocal about their demands</t>
    </r>
  </si>
  <si>
    <t>3.4 Does your organization have a paid parental leave policy?</t>
  </si>
  <si>
    <t>The organization only offers unpaid maternity leave for new mothers</t>
  </si>
  <si>
    <r>
      <rPr>
        <sz val="12"/>
        <color theme="1"/>
        <rFont val="Calibri"/>
        <family val="2"/>
        <scheme val="minor"/>
      </rPr>
      <t>Provide paid parental leave that goes beyond what is mandated by law (i.e. for a longer period and/or at a higher pay), with equal conditions for both biological and non-biological mothers and fathers, and actively encourage fathers to take advantage of such policy to the same extent as mothers</t>
    </r>
  </si>
  <si>
    <t>3.5 Does your organization provide working conditions take into account the specific needs of (expecting) mothers and fathers?</t>
  </si>
  <si>
    <t>(Expecting) parents and caregivers have the same working conditions as everyone else</t>
  </si>
  <si>
    <r>
      <rPr>
        <sz val="12"/>
        <color theme="1"/>
        <rFont val="Calibri"/>
        <family val="2"/>
        <scheme val="minor"/>
      </rPr>
      <t>Create robust initiatives to facilitate working conditions for (expecting) parents and caregivers in addition to part-time work, remote work, and flexible working hours. For example, offer breastfeeding rooms, on-site day care, additional personal time off for caregiving responsibilities, etc.</t>
    </r>
  </si>
  <si>
    <t>Part-time is not allowed</t>
  </si>
  <si>
    <r>
      <rPr>
        <sz val="12"/>
        <color theme="1"/>
        <rFont val="Calibri"/>
        <family val="2"/>
        <scheme val="minor"/>
      </rPr>
      <t>Allow part-time work for all employees, regardless of their gender or personal situation</t>
    </r>
  </si>
  <si>
    <t>Remote work is not allowed</t>
  </si>
  <si>
    <r>
      <rPr>
        <sz val="12"/>
        <color theme="1"/>
        <rFont val="Calibri"/>
        <family val="2"/>
        <scheme val="minor"/>
      </rPr>
      <t>Encourage employees to work remotely whenever needed and/or allow remote work at least 1 day per week</t>
    </r>
  </si>
  <si>
    <t>There are no policies on sexual harassment</t>
  </si>
  <si>
    <r>
      <rPr>
        <sz val="12"/>
        <color theme="1"/>
        <rFont val="Calibri"/>
        <family val="2"/>
        <scheme val="minor"/>
      </rPr>
      <t>Design a policy against sexual harassment that includes a specific process/channel to report cases to a dedicated and knowledgeable person (e.g. ombudsman, mediator), who is available for employees who want to discuss any type of situation, maintaining confidentiality. The process to handle cases is also clearly defined</t>
    </r>
  </si>
  <si>
    <t>The team is unaware of their own gender bias and/or how to mitigate it</t>
  </si>
  <si>
    <t>Offer a mandatory gender training for employees across all functions and seniority levels</t>
  </si>
  <si>
    <t>Feedback is given in the same way to men and women, not taking into account gender-related specific needs and preferences</t>
  </si>
  <si>
    <r>
      <rPr>
        <sz val="12"/>
        <color theme="1"/>
        <rFont val="Calibri"/>
        <family val="2"/>
        <scheme val="minor"/>
      </rPr>
      <t>All supervisors are trained to deliver feedback in a gender-differentiated way, depending on the employees' gender (e.g. using strength-focused feedback with more unsecure employees)</t>
    </r>
  </si>
  <si>
    <t>The organization does not collect, analyze and/or act upon gender-disaggregated data related to human resources</t>
  </si>
  <si>
    <r>
      <rPr>
        <sz val="12"/>
        <color theme="1"/>
        <rFont val="Calibri"/>
        <family val="2"/>
        <scheme val="minor"/>
      </rPr>
      <t>Collect and analyze systematically gender-disaggregated data related to all human resources procedures, with the view to improve the workplace for all employees</t>
    </r>
  </si>
  <si>
    <t>4. Board of Directors' diversity</t>
  </si>
  <si>
    <t>One gender is under-represented in the board of directors</t>
  </si>
  <si>
    <r>
      <rPr>
        <sz val="12"/>
        <color theme="1"/>
        <rFont val="Calibri"/>
        <family val="2"/>
        <scheme val="minor"/>
      </rPr>
      <t>Create a robust process to search and enroll members of the under-represented gender on the board (e.g. expanding the pool of candidates to non-traditional profiles, pitch adjusted to what candidates of the under-represented gender value)</t>
    </r>
  </si>
  <si>
    <t>The organization does not do any specific effort to ensure equal gender representation on the board of directors, nor have objectives to do so</t>
  </si>
  <si>
    <t>5. Gender-sensitive product design and market research</t>
  </si>
  <si>
    <t>The organization does not conduct customer research to understand customer preferences and needs in a gender-disaggregated way</t>
  </si>
  <si>
    <t>Conduct systematically customer research to understand needs and preferences in a gender-disaggregated way across all producuts/services</t>
  </si>
  <si>
    <t>The organization does not take gender-related aspects into consideration in the core product/service development</t>
  </si>
  <si>
    <t>Integrate systematically women's and men's specific needs and preferences in the product/service development, looking for new untapped market opportunities</t>
  </si>
  <si>
    <t>The organization does not customize the features of the products/services to respond to women’s/men’s specific needs (e.g. change size, colour, terms and conditions)</t>
  </si>
  <si>
    <t>Try to systematically integrate women's or men's needs and preferences in products/services' features (e.g. change size, color, terms and conditions), in a way that is informed by direct customer input</t>
  </si>
  <si>
    <t>6. Gender-inclusive marketing and commmunication</t>
  </si>
  <si>
    <t>The organization is not aware of how its marketing material could be gender-biased</t>
  </si>
  <si>
    <t>Try consciously to counter gender stereotypes, and appeal to a wide range of aspirations and lifestyles in marketing materials</t>
  </si>
  <si>
    <t>Although the organization has customers of all genders, the marketing is targeted mostly at one gender</t>
  </si>
  <si>
    <t>Consider men's and women's buying habits and preferences when creating marketing materials. When applicable, develop differentiated marketing strategies to appeal to women/men (e.g. adapting message, channels and visuals)</t>
  </si>
  <si>
    <t>Although the organization has customers of all genders, the sales efforts are targeted mostly at one gender</t>
  </si>
  <si>
    <t>Consider men's and women's buying habits and preferences when crafting and implementing the sales strategies (e.g. different outreach locations/approaches, differentiated selling points)</t>
  </si>
  <si>
    <t>Although the organization has customers of all genders, it does not collect, analyze and act upon business' impact in a gender-disaggregated way</t>
  </si>
  <si>
    <t>Collect and analyze systematically gender-disaggregated data in the market and business impact studies, with the view to improve the product/service for all customers</t>
  </si>
  <si>
    <t>7.1 What proportion (%) of your organization's sales force (both internal and outsourced sales agents/intermediaries) are women?</t>
  </si>
  <si>
    <t>7. Diversity in distribution and sales' teams</t>
  </si>
  <si>
    <t>One gender is under-represented in the sales team</t>
  </si>
  <si>
    <t>Create a robust process to recruit sales people of the under-represented gender in the sales force (e.g. innovative enrollment approaches, expanding the pool of candidates to non-traditional profiles), and consistently strive to retain them</t>
  </si>
  <si>
    <t>The organization does not make any specific effort to ensure equal gender representation in the sales force, nor have objectives to do so</t>
  </si>
  <si>
    <t>There are no policies to ensure that sales people can perform their job safely and productively considering gender-specific issues</t>
  </si>
  <si>
    <t>Design a robust process to ensure the productivity and safety of the sales force considering gender-specific issues, and seek to improve their working conditions based on continuous feedback and suggestions</t>
  </si>
  <si>
    <t>8. Gender-sensitive customer service</t>
  </si>
  <si>
    <t>The organization's customer data is not disaggregated by gender</t>
  </si>
  <si>
    <t>Collect and analyze systematically gender-disaggregated customer data, with the view to provide a better customer service</t>
  </si>
  <si>
    <t>9.1 If your organization works with strategic suppliers (eg. a farmer cooperative for a food producer, small artisans for a handicraft retailer), what proportion (%) of these suppliers are women or women-led organizations?</t>
  </si>
  <si>
    <t>9. Gender-inclusive selection of strategic suppliers</t>
  </si>
  <si>
    <t>One gender is under-represented in the team and/or leadership of the organization's strategic suppliers</t>
  </si>
  <si>
    <t>Track systematically various gender indicators (eg. gender mainstreaming policies implemented) and consider those in the selection</t>
  </si>
  <si>
    <t>The organization does not track the level of commitment to gender inclusion of its strategic suppliers</t>
  </si>
  <si>
    <t>The organization does not make any specific effort to ensure that its strategic suppliers are committed to gender inclusion, nor have objectives to do so</t>
  </si>
  <si>
    <t xml:space="preserve">Create a robust process to find strategic suppliers who are committed to gender inclusion (e.g. expanding the pool of suppliers) and attract them (e.g. adjusting the pitch) </t>
  </si>
  <si>
    <t>The supplier performance data is not disaggregated by gender</t>
  </si>
  <si>
    <t>Collect and analyze systematically gender-disaggregated data on supplier performance, with the view to improve the selection of strategic suppliers</t>
  </si>
  <si>
    <t>10. Gender-sensitive training of strategic suppliers</t>
  </si>
  <si>
    <t>The organization does not offer gender-specific training to strategic suppliers</t>
  </si>
  <si>
    <t>Design a dedicated supplier training on gender issues, and offer it systematically to all strategic suppliers</t>
  </si>
  <si>
    <t>The organization provides the same training opportunties to all of its strategic suppliers, regardless of their gender</t>
  </si>
  <si>
    <t>Offer systematically gender-differentiated training opportunities to strategic suppliers, in order to address gender-specific needs and preferences</t>
  </si>
  <si>
    <t>High</t>
  </si>
  <si>
    <t>Medium</t>
  </si>
  <si>
    <t>Yes</t>
  </si>
  <si>
    <t>Low</t>
  </si>
  <si>
    <t>Maybe</t>
  </si>
  <si>
    <t>Overall</t>
  </si>
  <si>
    <t>Section 5: Gender-sensitive product design and market research</t>
  </si>
  <si>
    <t>Section 6: Gender-inclusive marketing and commmunication</t>
  </si>
  <si>
    <t>Section 7: Diversity in distribution and sales' teams</t>
  </si>
  <si>
    <t>LIBRARY OF RESOURCES</t>
  </si>
  <si>
    <r>
      <rPr>
        <b/>
        <sz val="12"/>
        <color rgb="FF17303A"/>
        <rFont val="Calibri"/>
        <family val="2"/>
        <scheme val="minor"/>
      </rPr>
      <t>Objective:</t>
    </r>
    <r>
      <rPr>
        <sz val="12"/>
        <color theme="1"/>
        <rFont val="Calibri"/>
        <family val="2"/>
        <scheme val="minor"/>
      </rPr>
      <t xml:space="preserve">
Learn more about how gender bias affects different areas and topics within organizations, the benefits of gender inclusion, best practices, and examples of how other organizations have tackled these topics. 
</t>
    </r>
    <r>
      <rPr>
        <sz val="12"/>
        <color rgb="FF17303A"/>
        <rFont val="Calibri"/>
        <family val="2"/>
        <scheme val="minor"/>
      </rPr>
      <t xml:space="preserve">
</t>
    </r>
    <r>
      <rPr>
        <b/>
        <sz val="12"/>
        <color rgb="FF17303A"/>
        <rFont val="Calibri"/>
        <family val="2"/>
        <scheme val="minor"/>
      </rPr>
      <t xml:space="preserve">Instructions:
</t>
    </r>
    <r>
      <rPr>
        <sz val="12"/>
        <color theme="1"/>
        <rFont val="Calibri"/>
        <family val="2"/>
        <scheme val="minor"/>
      </rPr>
      <t xml:space="preserve">The library is organized into 10 topics, grouped in 3 broad areas of an organization's functioning. For each topic, you can find: 
- </t>
    </r>
    <r>
      <rPr>
        <i/>
        <sz val="12"/>
        <color theme="1"/>
        <rFont val="Calibri"/>
        <family val="2"/>
        <scheme val="minor"/>
      </rPr>
      <t>LeFil's all-in-one resource</t>
    </r>
    <r>
      <rPr>
        <sz val="12"/>
        <color theme="1"/>
        <rFont val="Calibri"/>
        <family val="2"/>
        <scheme val="minor"/>
      </rPr>
      <t xml:space="preserve">: our must-read! A comprehensive yet concise summary of everything you need to know about the topic, including a “step-by-step guide” outlining how to approach it, best practices, tips, expected benefits, suggested metrics to track, and one or more case studies showcasing ventures that successfully enhanced their strategies in that area
- </t>
    </r>
    <r>
      <rPr>
        <i/>
        <sz val="12"/>
        <color theme="1"/>
        <rFont val="Calibri"/>
        <family val="2"/>
        <scheme val="minor"/>
      </rPr>
      <t>External resources</t>
    </r>
    <r>
      <rPr>
        <sz val="12"/>
        <color theme="1"/>
        <rFont val="Calibri"/>
        <family val="2"/>
        <scheme val="minor"/>
      </rPr>
      <t xml:space="preserve">: additional readings from third-party sources, to explore the topic further and from multiple perspectives. These are further organized into </t>
    </r>
    <r>
      <rPr>
        <i/>
        <sz val="12"/>
        <color theme="1"/>
        <rFont val="Calibri"/>
        <family val="2"/>
        <scheme val="minor"/>
      </rPr>
      <t xml:space="preserve">Introductory readings </t>
    </r>
    <r>
      <rPr>
        <sz val="12"/>
        <color theme="1"/>
        <rFont val="Calibri"/>
        <family val="2"/>
        <scheme val="minor"/>
      </rPr>
      <t xml:space="preserve">(briefs and articles that provide an overview of the topic), </t>
    </r>
    <r>
      <rPr>
        <i/>
        <sz val="12"/>
        <color theme="1"/>
        <rFont val="Calibri"/>
        <family val="2"/>
        <scheme val="minor"/>
      </rPr>
      <t>Knowledge pieces</t>
    </r>
    <r>
      <rPr>
        <sz val="12"/>
        <color theme="1"/>
        <rFont val="Calibri"/>
        <family val="2"/>
        <scheme val="minor"/>
      </rPr>
      <t xml:space="preserve"> (longer reads that provide deeper insights, knowledge and guidance on the topic), and </t>
    </r>
    <r>
      <rPr>
        <i/>
        <sz val="12"/>
        <color theme="1"/>
        <rFont val="Calibri"/>
        <family val="2"/>
        <scheme val="minor"/>
      </rPr>
      <t>Case studies</t>
    </r>
    <r>
      <rPr>
        <sz val="12"/>
        <color theme="1"/>
        <rFont val="Calibri"/>
        <family val="2"/>
        <scheme val="minor"/>
      </rPr>
      <t xml:space="preserve"> (relevant real-world examples and best practices related to the topic). 
</t>
    </r>
    <r>
      <rPr>
        <b/>
        <sz val="12"/>
        <color rgb="FF17303A"/>
        <rFont val="Calibri"/>
        <family val="2"/>
        <scheme val="minor"/>
      </rPr>
      <t xml:space="preserve">Notes:
</t>
    </r>
    <r>
      <rPr>
        <sz val="12"/>
        <color theme="1"/>
        <rFont val="Calibri"/>
        <family val="2"/>
        <scheme val="minor"/>
      </rPr>
      <t xml:space="preserve">- The external resources come from a variety of third-party sources. Although we have carefully curated the selection with quality content from reputable sources, the views and opinions expressed in each resource are solely those of the original authors and do not necessarily reflect the views or positions of LeFil Consulting.
- While we strive to keep the library of external resources up to date, we are not responsible for changes or removal of content by the original authors. If you come across an issue with one of the resources included in this library (e.g. link that no longer works), please let us know at </t>
    </r>
    <r>
      <rPr>
        <sz val="12"/>
        <color rgb="FFC41E3D"/>
        <rFont val="Calibri"/>
        <family val="2"/>
        <scheme val="minor"/>
      </rPr>
      <t>gender@lefilconsulting.com</t>
    </r>
    <r>
      <rPr>
        <sz val="12"/>
        <color theme="1"/>
        <rFont val="Calibri"/>
        <family val="2"/>
        <scheme val="minor"/>
      </rPr>
      <t xml:space="preserve">. </t>
    </r>
  </si>
  <si>
    <t>Nr</t>
  </si>
  <si>
    <t>Topic</t>
  </si>
  <si>
    <t>LeFil's all-in-one resource</t>
  </si>
  <si>
    <t>External resources</t>
  </si>
  <si>
    <t>Introductory resources</t>
  </si>
  <si>
    <t>Knowledge pieces</t>
  </si>
  <si>
    <t>Case studies</t>
  </si>
  <si>
    <t>Introduction on gender bias</t>
  </si>
  <si>
    <t>N/A</t>
  </si>
  <si>
    <t>Overview of bias against women</t>
  </si>
  <si>
    <t>What is gender bias at the workplace</t>
  </si>
  <si>
    <t>Unconscious gender bias in the workplace: what it is, what it does and what to do about it</t>
  </si>
  <si>
    <t>Women empowerment principles: equality means business</t>
  </si>
  <si>
    <t>Gender-balanced hiring</t>
  </si>
  <si>
    <t>Resource #1</t>
  </si>
  <si>
    <t>EBRD - Gender Equality Works (video)</t>
  </si>
  <si>
    <t xml:space="preserve">Gender balance and inclusive cultures. A guide for CEOs
</t>
  </si>
  <si>
    <t>Winning the fight for female talent. How to gain the diversity edge through inclusive recruitment 
  &gt; Driving Inclusive Recruitment through a series of interventions (p. 12)
  &gt; Adopting a targeted female attraction strategy (p. 22)</t>
  </si>
  <si>
    <t>7 steps to promote gender equality in recruiting and hiring</t>
  </si>
  <si>
    <t>Guide to gender diversity in employment: employer's guide 
  - Recruitment, selection, hiring, promotion and training checklist (p.12)</t>
  </si>
  <si>
    <t>Supporting early-stage ventures in Sub-Saharan Africa with gender inclusion: A gender lens investing pilot
  &gt; How to recruit with an inclusive lens: Viamo, Global (p. 16)</t>
  </si>
  <si>
    <t>The business case for diversity in the workplace is now overwhelming</t>
  </si>
  <si>
    <t>Delivering through diversity</t>
  </si>
  <si>
    <t>How Duolingo achieved a 50:50 gender ratio for new software engineer hires</t>
  </si>
  <si>
    <t>Gender-balanced promotion and retention</t>
  </si>
  <si>
    <t>Resource #2</t>
  </si>
  <si>
    <t>13 ways to advance gender equity by prioritizing women in executive roles</t>
  </si>
  <si>
    <t>Women and the labyrinth of leadership</t>
  </si>
  <si>
    <t>Case study Capgemini: women's leadership development at a global scale</t>
  </si>
  <si>
    <t>Six strategies to help retain female talent moving forward</t>
  </si>
  <si>
    <t>Case study Banco Santander: shifting culture to boost gender equality</t>
  </si>
  <si>
    <t>Gender sensitive HR policies and practices</t>
  </si>
  <si>
    <t>Resource #3</t>
  </si>
  <si>
    <t>How to create a gender-inclusive workplace</t>
  </si>
  <si>
    <t>SheWorks: putting gender-smart commitments into practice (IFC)</t>
  </si>
  <si>
    <t>Understanding the business case for gender equality in the workplace
  &gt; Case studies of businesses seeking gender equality in Egypt and Palestine (p. 13)</t>
  </si>
  <si>
    <t>Equal pay counts: what companies can do</t>
  </si>
  <si>
    <t>Empowering women at work: company policies and practices for gender equality</t>
  </si>
  <si>
    <t xml:space="preserve">Advancing gender equality in Africa's off-grid sector - Power Africa </t>
  </si>
  <si>
    <t>Why paid family leave is good business</t>
  </si>
  <si>
    <t>The case for equal parental leave: A toolkit for practitioners covering why this policy matters, and how to effectively implement it</t>
  </si>
  <si>
    <t>Bain &amp; Company: Equalising parental leave</t>
  </si>
  <si>
    <t>I'm a gay CEO, and this is why parental leave will promote gender equality</t>
  </si>
  <si>
    <t>How employers can support caregivers coping with increased responsibilities</t>
  </si>
  <si>
    <t>Work and family: Creating a family-friendly workplace</t>
  </si>
  <si>
    <t>Case study Banco Bilbao Vizcaya Argentaria (BBVA): levelling the playing field for women in the workplace</t>
  </si>
  <si>
    <t>In their own words: Why flexible work matters</t>
  </si>
  <si>
    <t>Case study: Flexible work reduces the gender pay gap and saves money</t>
  </si>
  <si>
    <t>Supporting women breastfeeding at work: what can employers do?</t>
  </si>
  <si>
    <t>Breastfeeding support: A practical guide for employers to create breastfeeding-friendly workplaces</t>
  </si>
  <si>
    <t>Investing in workplace breastfeeding programs and policies
  &gt; Employer case studies (p. 21)</t>
  </si>
  <si>
    <t>Resource #3.1</t>
  </si>
  <si>
    <t>How businesses can take the lead in combatting gender-based violence</t>
  </si>
  <si>
    <t>Write and implement a
workplace policy for prevention
of sexual harassment</t>
  </si>
  <si>
    <t>Developing a workplace sexual harassment policy: Lessons from Engendering Industries’ partner, Eko Electricity Distribution Company, in Nigeria</t>
  </si>
  <si>
    <t>Board of Directors' diversity</t>
  </si>
  <si>
    <t>Resource #4</t>
  </si>
  <si>
    <t>5 ways to get more women on Boards</t>
  </si>
  <si>
    <t>Optimizing board effectiveness with gender diversity: are quotas the answer?</t>
  </si>
  <si>
    <r>
      <t xml:space="preserve">Board diversity case study: A tailored program to get more women on Canadian corporate boards </t>
    </r>
    <r>
      <rPr>
        <i/>
        <u/>
        <sz val="12"/>
        <rFont val="Calibri"/>
        <family val="2"/>
        <scheme val="minor"/>
      </rPr>
      <t>[requires free registration]</t>
    </r>
  </si>
  <si>
    <t>Case study Relx: improving the gender balance on boards and leadership</t>
  </si>
  <si>
    <t>Gender inclusive product or service</t>
  </si>
  <si>
    <t>Gender-sensitive market research and product design</t>
  </si>
  <si>
    <t>Resource #5</t>
  </si>
  <si>
    <t>Why ignoring women ist costing financial services money</t>
  </si>
  <si>
    <t>Gender dimensions of product design</t>
  </si>
  <si>
    <t>Women and social enterprises: how gender integration can boost entrepreneurial solutions to poverty</t>
  </si>
  <si>
    <t>One more way the startup world hampers women entrepreneurs</t>
  </si>
  <si>
    <t>Managing the next decade of women's wealth</t>
  </si>
  <si>
    <t>Gender-inclusive marketing and commmunications</t>
  </si>
  <si>
    <t>Resource #6</t>
  </si>
  <si>
    <t>Communications &amp; gender check-list: Things to consider</t>
  </si>
  <si>
    <t>Gender-lens marketing: driving lasting change by championing women</t>
  </si>
  <si>
    <t>Unilever: Transforming our brand, transforming our advertising</t>
  </si>
  <si>
    <t>Diversity in distribution and sales' teams</t>
  </si>
  <si>
    <t>Resource #7</t>
  </si>
  <si>
    <t>Why more women should be part of your sales team</t>
  </si>
  <si>
    <t>2019 state of gender equality in sales</t>
  </si>
  <si>
    <t xml:space="preserve">Women entrepreneurs light the way for solar products in India </t>
  </si>
  <si>
    <t>Why we need more women in sales</t>
  </si>
  <si>
    <t>Closing the gender gap in sales leadership</t>
  </si>
  <si>
    <t>Gender-sensitive customer service</t>
  </si>
  <si>
    <t>Resource #8</t>
  </si>
  <si>
    <t>Fighting bias on the front lines</t>
  </si>
  <si>
    <t>A business-first approach to gender inclusion: how to think about gender inclusion in small and medium enterprise operations 
  - Tool #4 Customer Care (p. 30)</t>
  </si>
  <si>
    <t xml:space="preserve">Case studies in gender integration: Market-based solutions in Cambodia </t>
  </si>
  <si>
    <t>Gender-inclusive selection of strategic suppliers</t>
  </si>
  <si>
    <t>Resource #9</t>
  </si>
  <si>
    <t>Female workforces can revolutionize Latin American business. Here's how</t>
  </si>
  <si>
    <t>Improving opportunities for women in smallholder-based supply chains</t>
  </si>
  <si>
    <t>Case study Ganni: creating gender equality in fashion</t>
  </si>
  <si>
    <t>Breaking the glass ceiling for women-led businesses in public procurement: fairness and inclusion through open contracting</t>
  </si>
  <si>
    <t xml:space="preserve">Tool suite 2: Women-owned businesses and the supply chain </t>
  </si>
  <si>
    <t>Supplier diversity best practices</t>
  </si>
  <si>
    <t>Gender-sensitive training of strategic suppliers</t>
  </si>
  <si>
    <t>Resource #10</t>
  </si>
  <si>
    <t>Supplier diversity best practice</t>
  </si>
  <si>
    <t>Women-owned businesses and the supply chain</t>
  </si>
  <si>
    <t>Boyner Group's supply chain strenghtens women in business</t>
  </si>
  <si>
    <t>INITIATIVE TEMPLATE</t>
  </si>
  <si>
    <t>REPORTING TEMPLATE</t>
  </si>
  <si>
    <r>
      <rPr>
        <b/>
        <sz val="12"/>
        <color rgb="FF17303A"/>
        <rFont val="Calibri"/>
        <family val="2"/>
        <scheme val="minor"/>
      </rPr>
      <t>Objective:</t>
    </r>
    <r>
      <rPr>
        <b/>
        <sz val="12"/>
        <color theme="8" tint="-0.499984740745262"/>
        <rFont val="Calibri"/>
        <family val="2"/>
        <scheme val="minor"/>
      </rPr>
      <t xml:space="preserve">
</t>
    </r>
    <r>
      <rPr>
        <sz val="12"/>
        <color theme="1"/>
        <rFont val="Calibri"/>
        <family val="2"/>
        <scheme val="minor"/>
      </rPr>
      <t>Identify all elements needed to implement your gender initiative successfully by filling in all clear blue cells.</t>
    </r>
    <r>
      <rPr>
        <b/>
        <sz val="12"/>
        <color theme="8" tint="-0.499984740745262"/>
        <rFont val="Calibri"/>
        <family val="2"/>
        <scheme val="minor"/>
      </rPr>
      <t xml:space="preserve">
</t>
    </r>
    <r>
      <rPr>
        <b/>
        <sz val="12"/>
        <color rgb="FF17303A"/>
        <rFont val="Calibri"/>
        <family val="2"/>
        <scheme val="minor"/>
      </rPr>
      <t>Instructions</t>
    </r>
    <r>
      <rPr>
        <sz val="12"/>
        <color rgb="FF17303A"/>
        <rFont val="Calibri"/>
        <family val="2"/>
        <scheme val="minor"/>
      </rPr>
      <t>:</t>
    </r>
    <r>
      <rPr>
        <sz val="12"/>
        <color theme="1"/>
        <rFont val="Calibri"/>
        <family val="2"/>
        <scheme val="minor"/>
      </rPr>
      <t xml:space="preserve">
1) Give a name to your initiative. Then, choose the type and the area of intervention from the dropdown selection.
2) Describe the gap you are trying to solve and your objective.
3) Review the activities needed to implement your intervention and for each of them, add comments, timeline and internal resources needed.
4) See the KPIs that are relevant to your type and area of intervention. If you consider that other KPIs would be more relevant for your intervention, you can modify the selection by writing 'Yes' or 'No' in column P.
5) Complete each relevant KPI with your measurement methodology, baseline, target and timeline. You will find a target benchmark in column T.
6) Report the progress of your initiative in columns Y to AK.
</t>
    </r>
    <r>
      <rPr>
        <b/>
        <sz val="12"/>
        <color theme="8" tint="-0.499984740745262"/>
        <rFont val="Calibri"/>
        <family val="2"/>
        <scheme val="minor"/>
      </rPr>
      <t xml:space="preserve">
</t>
    </r>
    <r>
      <rPr>
        <b/>
        <sz val="12"/>
        <color rgb="FF17303A"/>
        <rFont val="Calibri"/>
        <family val="2"/>
        <scheme val="minor"/>
      </rPr>
      <t>Note</t>
    </r>
    <r>
      <rPr>
        <sz val="12"/>
        <color rgb="FF17303A"/>
        <rFont val="Calibri"/>
        <family val="2"/>
        <scheme val="minor"/>
      </rPr>
      <t>:</t>
    </r>
    <r>
      <rPr>
        <sz val="12"/>
        <color theme="1"/>
        <rFont val="Calibri"/>
        <family val="2"/>
        <scheme val="minor"/>
      </rPr>
      <t xml:space="preserve">
The word "women" is used to designate persons who identify as women, and the word "men" to designate persons who identify as men.</t>
    </r>
  </si>
  <si>
    <t>Name of the organization</t>
  </si>
  <si>
    <t>Date</t>
  </si>
  <si>
    <t>Name of Initiative 1</t>
  </si>
  <si>
    <t>Find a nice short name that summarizes what you want to achieve with this initiative</t>
  </si>
  <si>
    <t>Intermediary report</t>
  </si>
  <si>
    <t>Final report</t>
  </si>
  <si>
    <t>Type of intervention</t>
  </si>
  <si>
    <t>Select the focus of your intervention from the drop-down list</t>
  </si>
  <si>
    <t>Date of report</t>
  </si>
  <si>
    <t>Area of intervention</t>
  </si>
  <si>
    <t>Select the area of intervention from the drop-down list (note: if you don't see any option in the drop-down, select a type of intervention first)</t>
  </si>
  <si>
    <t>Qualitative update</t>
  </si>
  <si>
    <t>Provide a brief summary of the progress, successes and challenges encountered during the implementation of the initiative</t>
  </si>
  <si>
    <t>Gap</t>
  </si>
  <si>
    <t>Describe and explain in detail which (gender) gap you aim to solve with your initiative. Put it in the context of your organization. You should also mention why it is an important gap for your organization, how it affects you and what are the probable causes for it. The description of the gap should be tangible, so do not forget to include numbers!</t>
  </si>
  <si>
    <t>Impact on the organization</t>
  </si>
  <si>
    <t>Briefly describe the organization's journey along their gender mainstreaming journey (e.g., what did they learn, what else do they want to do, how important has gender become to them, etc.), if any. Here we want to understand if the implementation of the initiative changed anything for the team beyond the KPIs measured for the initiative - in terms of mindset, culture, approach, priorities, etc.</t>
  </si>
  <si>
    <t>Objective</t>
  </si>
  <si>
    <t>Describe what you want to achieve, what is the targeted outcome and impact of your initiative, be it internal or external</t>
  </si>
  <si>
    <t>Impact on the target context</t>
  </si>
  <si>
    <t>Provide a brief description (qualitative and, if possible, quantitative) of the impact that the activities and intervention carried out have had on the gender equality situation in the target context, if any. Here we want to capture the actual impact the initiative had with the end-users/ clients/ suppliers/ partners, etc.</t>
  </si>
  <si>
    <t>Planned activity</t>
  </si>
  <si>
    <t>Comments on the activities</t>
  </si>
  <si>
    <t>Planned timeline (start - end)</t>
  </si>
  <si>
    <r>
      <t xml:space="preserve">Planned </t>
    </r>
    <r>
      <rPr>
        <b/>
        <u/>
        <sz val="12"/>
        <color theme="0"/>
        <rFont val="Calibri"/>
        <family val="2"/>
        <scheme val="minor"/>
      </rPr>
      <t>internal</t>
    </r>
    <r>
      <rPr>
        <b/>
        <sz val="12"/>
        <color theme="0"/>
        <rFont val="Calibri"/>
        <family val="2"/>
        <scheme val="minor"/>
      </rPr>
      <t xml:space="preserve"> resources needed for activity</t>
    </r>
  </si>
  <si>
    <t>TA deliverable</t>
  </si>
  <si>
    <t>Actual activity</t>
  </si>
  <si>
    <t>Real timeline (beginning - end)</t>
  </si>
  <si>
    <t>Actual external expenses</t>
  </si>
  <si>
    <t>Comments on activities</t>
  </si>
  <si>
    <t>Comments on timeline</t>
  </si>
  <si>
    <t>Comments on expenditures</t>
  </si>
  <si>
    <t>Below is a list of essential activities required to implement the proposed intervention. These activities, ranging from 3 to 5 in total, outline the necessary steps for successful implementation. The process begins with an initial assessment to understand the root causes of the problem and, if necessary, collect baseline data that may be missing. The final step in the action plan typically involves a data collection process and reporting of the outcomes of the initiative</t>
  </si>
  <si>
    <t>If necessary, please add any comments regarding the activity on the left to clarify important details or highlight any differences from the suggested activity</t>
  </si>
  <si>
    <t>Write starting MM/YY and ending MM/YY</t>
  </si>
  <si>
    <t>Explain any deviations from the work plan in terms of activities (different approach, new/deleted activities, etc.)</t>
  </si>
  <si>
    <t>Explain any deviations from the planned timeline. In case of delays, explain the reason for the delay and clarify the impact on future activities (e.g., the entire schedule is shifted X months, or the delay will be made up, etc.)</t>
  </si>
  <si>
    <t>Explain any deviations from budget</t>
  </si>
  <si>
    <t>KPI</t>
  </si>
  <si>
    <t>Type of KPI</t>
  </si>
  <si>
    <t>Relevant for your intervention?</t>
  </si>
  <si>
    <t>Measurement methodology</t>
  </si>
  <si>
    <t>Baseline</t>
  </si>
  <si>
    <t>Target</t>
  </si>
  <si>
    <t>Benchmark</t>
  </si>
  <si>
    <t>Target timeline</t>
  </si>
  <si>
    <t>Comments</t>
  </si>
  <si>
    <t>Evidence</t>
  </si>
  <si>
    <t>Actual results</t>
  </si>
  <si>
    <t>% change with respect to baseline</t>
  </si>
  <si>
    <r>
      <t xml:space="preserve">Clarify </t>
    </r>
    <r>
      <rPr>
        <i/>
        <u/>
        <sz val="12"/>
        <color theme="1"/>
        <rFont val="Calibri"/>
        <family val="2"/>
        <scheme val="minor"/>
      </rPr>
      <t>how</t>
    </r>
    <r>
      <rPr>
        <i/>
        <sz val="12"/>
        <color theme="1"/>
        <rFont val="Calibri"/>
        <family val="2"/>
        <scheme val="minor"/>
      </rPr>
      <t xml:space="preserve"> you will measure this KPI. Do you already have data or do you need to gather it (e.g. through a survey/ review)?</t>
    </r>
    <r>
      <rPr>
        <b/>
        <sz val="12"/>
        <color theme="1"/>
        <rFont val="Calibri"/>
        <family val="2"/>
        <scheme val="minor"/>
      </rPr>
      <t xml:space="preserve"> </t>
    </r>
  </si>
  <si>
    <t>Enter the current value of this KPI. Clarify unit and amount. If you don't have this information, write TBD for now and make sure your first activity in your activity plan is about getting the baseline. Remember to update it once you have measured the baseline</t>
  </si>
  <si>
    <t>These values are based on the average improvement obtained by social ventures. You can can use them as guidance/reference when setting your targeted % improvement. If you see "NA", it means a benchmark is not availabe for this KPI</t>
  </si>
  <si>
    <t>By when do you plan to reach that target, in MM/YY?</t>
  </si>
  <si>
    <t>Add any information about what specifically you will measure, especially if a survey, review or interviews are required</t>
  </si>
  <si>
    <t>If you don't know the baseline yet, enter the targeted % improvement for now, and once you have the basline, update it to the actual end value targeted</t>
  </si>
  <si>
    <t>Note: please, do not modify values in this column</t>
  </si>
  <si>
    <t>Gender-sensitive HR policies and practicies</t>
  </si>
  <si>
    <t>Board of Director's diversity</t>
  </si>
  <si>
    <t>Gender-sensistive product design and market research</t>
  </si>
  <si>
    <t>Gender-inclusive marketing and communication</t>
  </si>
  <si>
    <t>Diversity in distribution and sales' team</t>
  </si>
  <si>
    <t>Standardized metrics</t>
  </si>
  <si>
    <t>Proportion of women in your organisation’s staff (%)</t>
  </si>
  <si>
    <t>Business performance</t>
  </si>
  <si>
    <t>Proportion of men in your organisation’s staff (%)</t>
  </si>
  <si>
    <t>Proportion of women in your organisation’s leadership (%)</t>
  </si>
  <si>
    <t>Proportion of men in your organisation’s leadership (%)</t>
  </si>
  <si>
    <t>Gender-disaggregated staff turnover rate in your organisation (number of women or men leaving the organization during the year / number of  women or men employees at the beginning of the year)</t>
  </si>
  <si>
    <t>Leadership turnover rate (women and men) in your organisation (number of women or men managers leaving the organization during the year / number of women or men leaders at the beginning of that year)</t>
  </si>
  <si>
    <t>Proportion of staff (very) satisfied with work in your organisation (%)</t>
  </si>
  <si>
    <t>Social impact</t>
  </si>
  <si>
    <t>Proportion of your organisation’s staff trained in gender mainstreaming (%)</t>
  </si>
  <si>
    <t>Proportion of women on your organisation's Board of Directors (%)</t>
  </si>
  <si>
    <t>Proportion of men on your organisation's Board of Directors (%)</t>
  </si>
  <si>
    <t xml:space="preserve">Proportion of your organisation’s Board members (very) satisfied with the functioning and effectiveness of the Board (%)* </t>
  </si>
  <si>
    <t xml:space="preserve">Annual growth rate in earned revenue of your organisation ((this year's earned revenue - last year's earned revenue) / last year's earned revenue)* </t>
  </si>
  <si>
    <t xml:space="preserve">Annual percentage increase in the number of end users or beneficiaries served by your organisation ((this year's nb of end users or beneficiaries - last year's nb of end users or beneficiaries) / last year's nb of end users or beneficiaries)* </t>
  </si>
  <si>
    <t>Proportion of women among customers/ users/ end beneficiaries served by your organisation (%)</t>
  </si>
  <si>
    <t>Proportion of men among customers/ users/ end beneficiaries served by your organisation (%)</t>
  </si>
  <si>
    <t xml:space="preserve">Proportion of customers/ users/ end beneficiaries (very) satisfied with your organisations’ product/ service (%)* </t>
  </si>
  <si>
    <t>Proportion of women customers/ users/ end beneficiaries of your organisation who feel (very) empowered by your product/ service (%)</t>
  </si>
  <si>
    <t>Proportion of men customers/ users/ end beneficiaries of your organisation who feel (very) empowered by your product/ service (%)</t>
  </si>
  <si>
    <t xml:space="preserve">Proportion of your organisations’ strategic suppliers achieving better gender inclusion and diversity among their teams, leadership, or Boards of Directors (%)* </t>
  </si>
  <si>
    <t xml:space="preserve">Proportion of your organisation’s strategic suppliers trained to better achieve gender inclusion and diversity (%)* </t>
  </si>
  <si>
    <t>Proportion of your organisation’s strategic partners achieving better gender inclusion and diversity among their staff, leadership, or Boards of Directors (%)</t>
  </si>
  <si>
    <t>Proportion of your organisation’s strategic partners trained to better achieve gender inclusion and diversity (%)</t>
  </si>
  <si>
    <t xml:space="preserve">Amount of total annual investment/ funding raised by your organisation (in USD) </t>
  </si>
  <si>
    <t>Amount of annual investment/ funding raised by your organization thanks to/ for your gender work/gender-inclusive positioning (in USD)</t>
  </si>
  <si>
    <r>
      <t>Non-standardized metrics</t>
    </r>
    <r>
      <rPr>
        <sz val="12"/>
        <rFont val="Calibri"/>
        <family val="2"/>
        <scheme val="minor"/>
      </rPr>
      <t xml:space="preserve"> (less standardized</t>
    </r>
    <r>
      <rPr>
        <i/>
        <sz val="12"/>
        <rFont val="Calibri"/>
        <family val="2"/>
        <scheme val="minor"/>
      </rPr>
      <t xml:space="preserve"> metrics for which the measurement methodology could be tailored on a case by case basis</t>
    </r>
    <r>
      <rPr>
        <sz val="12"/>
        <rFont val="Calibri"/>
        <family val="2"/>
        <scheme val="minor"/>
      </rPr>
      <t>)</t>
    </r>
  </si>
  <si>
    <t xml:space="preserve">Level of average productivity achieved by your organisation’s staff (in specific, pre-defined productivity metrics) </t>
  </si>
  <si>
    <t xml:space="preserve">Quality and quantity of all staff’s involvement/ contributions during staff meetings and other strategic and decision-making processes of your organisation (in specific, pre-defined quality and quantity metrics) </t>
  </si>
  <si>
    <t>Gender pay gap ratio in your organisation ((average hourly pay for men - average hourly pay for women) / average hourly pay for men*100)</t>
  </si>
  <si>
    <t>Proportion of your organisation’s staff rating their work-life balance as (very) good (%)</t>
  </si>
  <si>
    <t>Presence of non-inclusive or gender-insensitive practices, policies, culture or incidents in your organisation (number of practices, policies, incidents, etc.)</t>
  </si>
  <si>
    <t>Development or improvement of the organisation’s service/ product to make it more gender-sensitive and inclusive (number of products / services developed or improved)</t>
  </si>
  <si>
    <t xml:space="preserve">Launch of business development efforts in the organisation to serve new user segments </t>
  </si>
  <si>
    <t xml:space="preserve">Average cost of customer/ user/ end beneficiary acquisition for your organisation (cost of sales and marketing activities / total number of customers acquired during the period these activities were carried out) (USD) </t>
  </si>
  <si>
    <t xml:space="preserve">Effectiveness of your organisation's communication tools/ activities aimed at customers/ users/ end beneficiaries </t>
  </si>
  <si>
    <t>Launch of promotional, marketing and/or distribution activities aimed at customers/ users/ end beneficiaries conducted in a more gender-sensitive and inclusive manner (number of activities)</t>
  </si>
  <si>
    <t>Annual average turnover rate of end users or beneficiaries of your organisation (number of end users or beneficiary lost during the year / number of end users or beneficiaries at the beginning of that year)</t>
  </si>
  <si>
    <t>Number of complaints or problems brought to the organisation’s customer service department </t>
  </si>
  <si>
    <t xml:space="preserve">Average level of production/ productivity of strategic suppliers, as a result of the implementation of gender-inclusive policies (in specific, pre-defined production/ productivity metrics) </t>
  </si>
  <si>
    <t xml:space="preserve">Average level of production/ productivity of partners as a result of the implementation of gender-inclusive policies (in specific, pre-defined production/ productivity metrics) </t>
  </si>
  <si>
    <t xml:space="preserve">Influence in making legislation/ public policy/ regulations more gender-sensitive and inclusive </t>
  </si>
  <si>
    <t>TYPE OF INTERVENTION</t>
  </si>
  <si>
    <t>Initiative 1</t>
  </si>
  <si>
    <t>Activities</t>
  </si>
  <si>
    <t>TA deliverables</t>
  </si>
  <si>
    <t>AREA OF INTERVENTION</t>
  </si>
  <si>
    <t xml:space="preserve"> </t>
  </si>
  <si>
    <t xml:space="preserve">Diagnostic of the organization’s hiring processes and policies </t>
  </si>
  <si>
    <t xml:space="preserve">Diagnostic of the organization’s promotion and retention processes and policies </t>
  </si>
  <si>
    <t xml:space="preserve">Diagnostic of the gaps in the organization’s HR policies and practices </t>
  </si>
  <si>
    <t xml:space="preserve">Diagnostic of the organization’s Board of Directors </t>
  </si>
  <si>
    <t xml:space="preserve">Diagnostic of the organization’s product design and market research approach/ processes </t>
  </si>
  <si>
    <t xml:space="preserve">Diagnostic of the organization’s marketing and communication practices </t>
  </si>
  <si>
    <t>Diagnostic of the organization’s distribution and sales team diversity</t>
  </si>
  <si>
    <t xml:space="preserve">Diagnostic of the organization’s customer service practices </t>
  </si>
  <si>
    <t>Diagnostic of the organization’s supplier selection</t>
  </si>
  <si>
    <t xml:space="preserve">Diagnostic of the organization’s supplier training efforts (or aspirations/ requirements in case it is not existing yet) </t>
  </si>
  <si>
    <t>Provision of gender sensitization workshop for the recruitment team and leadership, with a focus on inclusive hiring practices</t>
  </si>
  <si>
    <t>Provision of gender sensitization workshop for staff and leadership, with a focus on inclusive promotion and retention practices.</t>
  </si>
  <si>
    <t>Facilitation of a collaborative process to review and explore the identified gaps in HR policies and practices, ensuring they are tailored to fit the organization’s specific team structure, composition, work arrangements, and core values</t>
  </si>
  <si>
    <t>Development/ improvement of clear guidelines/ action plan to build a diverse, inclusive board, with measurable targets and transparent processes for recruitment, onboarding, and evaluation</t>
  </si>
  <si>
    <t xml:space="preserve">Development/ improvement of a clear framework, structured process and guidelines </t>
  </si>
  <si>
    <t xml:space="preserve">Development of detailed gender-inclusive guidelines, describing structured policies and processes </t>
  </si>
  <si>
    <t>Development of recommendations to make sales strategies more gender inclusive and effective towards customers of all genders (in terms of customer segmentation, pitch adaptation, and best practice adoption)</t>
  </si>
  <si>
    <t xml:space="preserve">Development of detailed gender-sensitive customer service guidelines, describing improvements and processes required </t>
  </si>
  <si>
    <t>Revision or development of gender-appropriate training materials for suppliers</t>
  </si>
  <si>
    <t xml:space="preserve">Development of gender-inclusive guidelines describing structured policies and processes </t>
  </si>
  <si>
    <t>Development, formalization, and/or revision of gender-sensitive policies — either creating new ones or strengthening existing ones, ensuring these documents clearly define objectives and processes</t>
  </si>
  <si>
    <t xml:space="preserve">Provision of structured observation and feedback during a live board meeting, assessing interaction dynamics, inclusivity, and gender balance. </t>
  </si>
  <si>
    <t>Delivery of 3 quarterly reports to LeFil on progress of venture, using the MoU template, which includes update on qualitative and quantitative data on activities, timeline and metrics</t>
  </si>
  <si>
    <t>Provision of practical training for the marketing and communication team on applying gender-inclusive practices, ensuring all team members understand and consistently apply the agreed processes and guidelines across campaigns and outreach efforts</t>
  </si>
  <si>
    <t>Development of gender-sensitive team organization/management guidelines, notably related to remote work and travel, to ensure they accommodate employees with caregiving duties or security concerns</t>
  </si>
  <si>
    <t xml:space="preserve">Provision of an interactive workshop to present the above guidelines to all members of the customer service team and management, ensuring broad awareness and alignment. </t>
  </si>
  <si>
    <t>Provision of a gender sensitization workshop to familiarize the procurement team and leadership with the recommended policies and processes, and more generally with inclusive supplier selection practices</t>
  </si>
  <si>
    <t xml:space="preserve">Provision of an interactive workshop to present the above training material and guidelines to relevant staff and leadership ensuring broad awareness and alignment. </t>
  </si>
  <si>
    <t>Provision of an interactive workshop to present the above guidelines to all members of the organization, ensuring broad awareness and alignment</t>
  </si>
  <si>
    <t>Establishment of clear processes and assigned responsibilities to ensure effective implementation of all gender-sensitive policies, alongside a simple internal monitoring system to track impact, gather feedback, and support continuous improvement</t>
  </si>
  <si>
    <t>Delivering 3 quarterly reports to LeFil on progress of venture, using the MoU template, which includes update on qualitative and quantitative data on activities, timeline and metrics</t>
  </si>
  <si>
    <t>Development of a gender-disaggregated sales performance framework, including structured tracking, analysis of success factors, target setting, and remuneration strategies to ensure fair compensation and growth opportunities for all genders</t>
  </si>
  <si>
    <t>Diagnostic summary (1-2 pages describing current practices)</t>
  </si>
  <si>
    <t>Workshop material (slides, etc.)</t>
  </si>
  <si>
    <t>Revised diagnostic summary</t>
  </si>
  <si>
    <t>Detailed guidelines</t>
  </si>
  <si>
    <t>Detailed and client-approved guidelines</t>
  </si>
  <si>
    <t>Detailed and client-approved recommendations</t>
  </si>
  <si>
    <t>Training material and guidelines (slides, etc.)</t>
  </si>
  <si>
    <t xml:space="preserve">Detailed and client-approved policies </t>
  </si>
  <si>
    <t>Detailed recommendations</t>
  </si>
  <si>
    <t>Updated MoU template</t>
  </si>
  <si>
    <t xml:space="preserve">Detailed description of implementation process </t>
  </si>
  <si>
    <t xml:space="preserve">Detailed and client-approved framework </t>
  </si>
  <si>
    <t>Internal resources refer to the resources that your organization has in-house, such as the time and expertise of employees. For each resource, please provide an estimation of the number of days needed by the relevant team to complete their tasks. There is no need to estimate costs at this stage</t>
  </si>
  <si>
    <t>This column specifies the type of TA (Technical Assistance) deliverable that shall be provided by the external gender consultant/expert to demonstrate the achievement of the activity</t>
  </si>
  <si>
    <t>The tool will automatically suggests relevant KPIs based on the type and area of intervention you selected above, but you can also manually add or remove KPIs based on your specific intervention</t>
  </si>
  <si>
    <t>What value do you want to achieve for this KPI? The target is an objective for you to work towards. It may take you more or less time to achieve it. Put an ambitious yet realistic one</t>
  </si>
  <si>
    <t>This column indicates what type of proof or documentation must be provided to demonstrate the achievement of the KPI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</si>
</sst>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409]* #,##0.00_ ;_-[$$-409]* \-#,##0.00\ ;_-[$$-409]* &quot;-&quot;??_ ;_-@_ "/>
  </numFmts>
  <fonts count="47" x14ac:knownFonts="1">
    <font>
      <sz val="12"/>
      <color theme="1"/>
      <name val="Calibri"/>
      <family val="2"/>
      <scheme val="minor"/>
    </font>
    <font>
      <sz val="11"/>
      <color theme="1"/>
      <name val="Calibri"/>
      <family val="2"/>
      <scheme val="minor"/>
    </font>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sz val="12"/>
      <color theme="1"/>
      <name val="Calibri"/>
      <family val="2"/>
    </font>
    <font>
      <sz val="11"/>
      <name val="Calibri"/>
      <family val="2"/>
      <scheme val="minor"/>
    </font>
    <font>
      <sz val="11"/>
      <color theme="0" tint="-0.34998626667073579"/>
      <name val="Calibri"/>
      <family val="2"/>
      <scheme val="minor"/>
    </font>
    <font>
      <b/>
      <sz val="14"/>
      <color theme="0"/>
      <name val="Calibri"/>
      <family val="2"/>
      <scheme val="minor"/>
    </font>
    <font>
      <sz val="16"/>
      <color rgb="FFC00000"/>
      <name val="Calibri"/>
      <family val="2"/>
      <scheme val="minor"/>
    </font>
    <font>
      <b/>
      <sz val="12"/>
      <color theme="0"/>
      <name val="Calibri"/>
      <family val="2"/>
      <scheme val="minor"/>
    </font>
    <font>
      <sz val="12"/>
      <color theme="0"/>
      <name val="Calibri"/>
      <family val="2"/>
      <scheme val="minor"/>
    </font>
    <font>
      <sz val="10"/>
      <color rgb="FF000000"/>
      <name val="Calibri"/>
      <family val="2"/>
      <scheme val="minor"/>
    </font>
    <font>
      <u/>
      <sz val="10"/>
      <color theme="10"/>
      <name val="Arial"/>
      <family val="2"/>
    </font>
    <font>
      <u/>
      <sz val="10"/>
      <color rgb="FF000000"/>
      <name val="Calibri"/>
      <family val="2"/>
      <scheme val="minor"/>
    </font>
    <font>
      <sz val="12"/>
      <color rgb="FFC41E3D"/>
      <name val="Calibri"/>
      <family val="2"/>
      <scheme val="minor"/>
    </font>
    <font>
      <u/>
      <sz val="10"/>
      <color theme="10"/>
      <name val="Calibri"/>
      <family val="2"/>
      <scheme val="minor"/>
    </font>
    <font>
      <b/>
      <sz val="11"/>
      <color theme="1"/>
      <name val="Calibri"/>
      <family val="2"/>
      <scheme val="minor"/>
    </font>
    <font>
      <b/>
      <sz val="12"/>
      <color rgb="FF17303A"/>
      <name val="Calibri"/>
      <family val="2"/>
      <scheme val="minor"/>
    </font>
    <font>
      <b/>
      <sz val="12"/>
      <color rgb="FFC00000"/>
      <name val="Calibri"/>
      <family val="2"/>
      <scheme val="minor"/>
    </font>
    <font>
      <sz val="12"/>
      <color rgb="FFC00000"/>
      <name val="Calibri"/>
      <family val="2"/>
      <scheme val="minor"/>
    </font>
    <font>
      <b/>
      <sz val="12"/>
      <color rgb="FF0E303B"/>
      <name val="Calibri"/>
      <family val="2"/>
      <scheme val="minor"/>
    </font>
    <font>
      <b/>
      <sz val="12"/>
      <color theme="1"/>
      <name val="Calibri"/>
      <family val="2"/>
      <scheme val="minor"/>
    </font>
    <font>
      <b/>
      <sz val="12"/>
      <color theme="8" tint="-0.499984740745262"/>
      <name val="Calibri"/>
      <family val="2"/>
      <scheme val="minor"/>
    </font>
    <font>
      <i/>
      <sz val="12"/>
      <color theme="1"/>
      <name val="Calibri"/>
      <family val="2"/>
      <scheme val="minor"/>
    </font>
    <font>
      <b/>
      <sz val="12"/>
      <name val="Calibri"/>
      <family val="2"/>
      <scheme val="minor"/>
    </font>
    <font>
      <u/>
      <sz val="12"/>
      <name val="Calibri"/>
      <family val="2"/>
      <scheme val="minor"/>
    </font>
    <font>
      <i/>
      <u/>
      <sz val="12"/>
      <name val="Calibri"/>
      <family val="2"/>
      <scheme val="minor"/>
    </font>
    <font>
      <b/>
      <sz val="12"/>
      <color rgb="FF000000"/>
      <name val="Calibri"/>
      <family val="2"/>
      <scheme val="minor"/>
    </font>
    <font>
      <sz val="12"/>
      <color rgb="FFFF0000"/>
      <name val="Calibri"/>
      <family val="2"/>
      <scheme val="minor"/>
    </font>
    <font>
      <i/>
      <sz val="12"/>
      <name val="Calibri"/>
      <family val="2"/>
      <scheme val="minor"/>
    </font>
    <font>
      <i/>
      <sz val="12"/>
      <color rgb="FF000000"/>
      <name val="Calibri"/>
      <family val="2"/>
      <scheme val="minor"/>
    </font>
    <font>
      <b/>
      <u/>
      <sz val="12"/>
      <color theme="0"/>
      <name val="Calibri"/>
      <family val="2"/>
      <scheme val="minor"/>
    </font>
    <font>
      <i/>
      <u/>
      <sz val="12"/>
      <color theme="1"/>
      <name val="Calibri"/>
      <family val="2"/>
      <scheme val="minor"/>
    </font>
    <font>
      <sz val="10"/>
      <color theme="1"/>
      <name val="Arial Unicode MS"/>
      <family val="2"/>
    </font>
    <font>
      <b/>
      <sz val="12"/>
      <color rgb="FF15303A"/>
      <name val="Calibri (Body)"/>
    </font>
  </fonts>
  <fills count="21">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DAA2B0"/>
        <bgColor indexed="64"/>
      </patternFill>
    </fill>
    <fill>
      <patternFill patternType="solid">
        <fgColor rgb="FFDAA2B0"/>
        <bgColor rgb="FF000000"/>
      </patternFill>
    </fill>
    <fill>
      <patternFill patternType="solid">
        <fgColor rgb="FF16303A"/>
        <bgColor indexed="64"/>
      </patternFill>
    </fill>
    <fill>
      <patternFill patternType="solid">
        <fgColor theme="0"/>
        <bgColor indexed="64"/>
      </patternFill>
    </fill>
    <fill>
      <patternFill patternType="solid">
        <fgColor rgb="FFFFFF00"/>
        <bgColor indexed="64"/>
      </patternFill>
    </fill>
    <fill>
      <patternFill patternType="solid">
        <fgColor rgb="FFE8E8E8"/>
        <bgColor indexed="64"/>
      </patternFill>
    </fill>
    <fill>
      <patternFill patternType="solid">
        <fgColor rgb="FF1B2F39"/>
        <bgColor rgb="FFCCCCCC"/>
      </patternFill>
    </fill>
    <fill>
      <patternFill patternType="solid">
        <fgColor rgb="FFE8E8E8"/>
        <bgColor rgb="FFCCCCCC"/>
      </patternFill>
    </fill>
    <fill>
      <patternFill patternType="solid">
        <fgColor rgb="FFFCDE99"/>
        <bgColor rgb="FFFCE5CD"/>
      </patternFill>
    </fill>
    <fill>
      <patternFill patternType="solid">
        <fgColor rgb="FFC1E9E0"/>
        <bgColor rgb="FFD9EAD3"/>
      </patternFill>
    </fill>
    <fill>
      <patternFill patternType="solid">
        <fgColor rgb="FFDAA2B0"/>
        <bgColor rgb="FFD9D2E9"/>
      </patternFill>
    </fill>
    <fill>
      <patternFill patternType="solid">
        <fgColor rgb="FFDDEBF7"/>
        <bgColor rgb="FF000000"/>
      </patternFill>
    </fill>
    <fill>
      <patternFill patternType="solid">
        <fgColor rgb="FF16303A"/>
        <bgColor rgb="FF000000"/>
      </patternFill>
    </fill>
    <fill>
      <patternFill patternType="solid">
        <fgColor theme="8" tint="0.79998168889431442"/>
        <bgColor indexed="64"/>
      </patternFill>
    </fill>
    <fill>
      <patternFill patternType="solid">
        <fgColor rgb="FFDDEBF7"/>
        <bgColor indexed="64"/>
      </patternFill>
    </fill>
  </fills>
  <borders count="3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medium">
        <color auto="1"/>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auto="1"/>
      </left>
      <right style="thin">
        <color auto="1"/>
      </right>
      <top/>
      <bottom/>
      <diagonal/>
    </border>
    <border>
      <left/>
      <right style="thin">
        <color rgb="FF000000"/>
      </right>
      <top/>
      <bottom/>
      <diagonal/>
    </border>
    <border>
      <left/>
      <right style="thin">
        <color auto="1"/>
      </right>
      <top/>
      <bottom/>
      <diagonal/>
    </border>
    <border>
      <left style="thin">
        <color auto="1"/>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auto="1"/>
      </left>
      <right style="thin">
        <color rgb="FF000000"/>
      </right>
      <top/>
      <bottom/>
      <diagonal/>
    </border>
    <border>
      <left style="thin">
        <color rgb="FF000000"/>
      </left>
      <right/>
      <top style="thin">
        <color rgb="FF000000"/>
      </top>
      <bottom/>
      <diagonal/>
    </border>
    <border>
      <left style="thin">
        <color auto="1"/>
      </left>
      <right style="thin">
        <color auto="1"/>
      </right>
      <top style="thin">
        <color rgb="FF000000"/>
      </top>
      <bottom/>
      <diagonal/>
    </border>
    <border>
      <left style="thin">
        <color rgb="FF000000"/>
      </left>
      <right/>
      <top/>
      <bottom style="thin">
        <color rgb="FF000000"/>
      </bottom>
      <diagonal/>
    </border>
    <border>
      <left style="thin">
        <color rgb="FF000000"/>
      </left>
      <right style="thin">
        <color auto="1"/>
      </right>
      <top/>
      <bottom/>
      <diagonal/>
    </border>
    <border>
      <left style="thin">
        <color auto="1"/>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s>
  <cellStyleXfs count="26">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9" fontId="2" fillId="0" borderId="0" applyFont="0" applyFill="0" applyBorder="0" applyAlignment="0" applyProtection="0"/>
    <xf numFmtId="0" fontId="24" fillId="0" borderId="0" applyNumberFormat="0" applyFill="0" applyBorder="0" applyAlignment="0" applyProtection="0"/>
  </cellStyleXfs>
  <cellXfs count="349">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Alignment="1">
      <alignment vertical="center"/>
    </xf>
    <xf numFmtId="0" fontId="0" fillId="0" borderId="0" xfId="0" applyAlignment="1">
      <alignment vertical="center"/>
    </xf>
    <xf numFmtId="0" fontId="12" fillId="0" borderId="0" xfId="0" applyFont="1"/>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0" fillId="0" borderId="0" xfId="0"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center" vertical="center" wrapText="1"/>
    </xf>
    <xf numFmtId="0" fontId="5" fillId="0" borderId="0" xfId="0" applyFont="1" applyAlignment="1">
      <alignment horizontal="center" vertical="center"/>
    </xf>
    <xf numFmtId="0" fontId="8" fillId="0" borderId="0" xfId="0" applyFont="1" applyAlignment="1">
      <alignment vertical="center" wrapText="1"/>
    </xf>
    <xf numFmtId="0" fontId="0" fillId="4" borderId="11" xfId="0" applyFill="1" applyBorder="1" applyAlignment="1">
      <alignment vertical="center"/>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5" borderId="11" xfId="0" applyFill="1" applyBorder="1" applyAlignment="1">
      <alignment vertical="center"/>
    </xf>
    <xf numFmtId="0" fontId="15" fillId="5" borderId="7" xfId="0" applyFont="1" applyFill="1" applyBorder="1" applyAlignment="1">
      <alignment horizontal="center" vertical="center"/>
    </xf>
    <xf numFmtId="0" fontId="0" fillId="6" borderId="11" xfId="0"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5" fillId="6" borderId="7" xfId="0" applyFont="1" applyFill="1" applyBorder="1" applyAlignment="1">
      <alignment horizontal="center" vertical="center"/>
    </xf>
    <xf numFmtId="0" fontId="17" fillId="0" borderId="0" xfId="0" applyFont="1"/>
    <xf numFmtId="0" fontId="18" fillId="0" borderId="12" xfId="0" applyFont="1" applyBorder="1" applyAlignment="1">
      <alignment horizontal="center" vertical="center"/>
    </xf>
    <xf numFmtId="0" fontId="0" fillId="0" borderId="12" xfId="0" applyBorder="1" applyAlignment="1" applyProtection="1">
      <alignment horizontal="center" vertical="center"/>
      <protection locked="0"/>
    </xf>
    <xf numFmtId="0" fontId="0" fillId="0" borderId="12" xfId="0" applyBorder="1" applyAlignment="1">
      <alignment vertical="center" wrapText="1"/>
    </xf>
    <xf numFmtId="0" fontId="0" fillId="0" borderId="12" xfId="0" applyBorder="1" applyAlignment="1" applyProtection="1">
      <alignment horizontal="left" vertical="center" wrapText="1"/>
      <protection locked="0"/>
    </xf>
    <xf numFmtId="0" fontId="0" fillId="0" borderId="0" xfId="0" applyAlignment="1">
      <alignment vertical="center" wrapText="1"/>
    </xf>
    <xf numFmtId="0" fontId="0" fillId="0" borderId="1" xfId="0" applyBorder="1" applyAlignment="1">
      <alignment vertical="center" wrapText="1"/>
    </xf>
    <xf numFmtId="0" fontId="16" fillId="0" borderId="12" xfId="0" applyFont="1" applyBorder="1" applyAlignment="1">
      <alignment vertical="center" wrapText="1"/>
    </xf>
    <xf numFmtId="0" fontId="19" fillId="0" borderId="0" xfId="0" applyFont="1" applyAlignment="1">
      <alignment horizontal="center" vertical="center" wrapText="1"/>
    </xf>
    <xf numFmtId="0" fontId="19" fillId="8" borderId="1" xfId="0" applyFont="1" applyFill="1" applyBorder="1" applyAlignment="1">
      <alignment horizontal="center" vertical="center" wrapText="1"/>
    </xf>
    <xf numFmtId="0" fontId="20" fillId="9" borderId="13" xfId="0" applyFont="1" applyFill="1" applyBorder="1"/>
    <xf numFmtId="0" fontId="0" fillId="0" borderId="0" xfId="0" applyAlignment="1">
      <alignment horizontal="center" vertical="top"/>
    </xf>
    <xf numFmtId="0" fontId="0" fillId="0" borderId="0" xfId="0" applyAlignment="1">
      <alignment wrapText="1"/>
    </xf>
    <xf numFmtId="0" fontId="23" fillId="0" borderId="0" xfId="0" applyFont="1"/>
    <xf numFmtId="0" fontId="25" fillId="0" borderId="0" xfId="0" applyFont="1" applyAlignment="1">
      <alignment vertical="top" wrapText="1"/>
    </xf>
    <xf numFmtId="0" fontId="23" fillId="0" borderId="0" xfId="0" applyFont="1" applyAlignment="1">
      <alignment horizontal="center" vertical="top"/>
    </xf>
    <xf numFmtId="0" fontId="23" fillId="0" borderId="0" xfId="0" applyFont="1" applyAlignment="1">
      <alignment vertical="center" wrapText="1"/>
    </xf>
    <xf numFmtId="0" fontId="23" fillId="0" borderId="0" xfId="0" applyFont="1" applyAlignment="1">
      <alignment vertical="top" wrapText="1"/>
    </xf>
    <xf numFmtId="0" fontId="23" fillId="0" borderId="0" xfId="0" applyFont="1" applyAlignment="1">
      <alignment horizontal="center" vertical="top" wrapText="1"/>
    </xf>
    <xf numFmtId="0" fontId="27" fillId="0" borderId="0" xfId="25" applyFont="1" applyAlignment="1">
      <alignment vertical="top" wrapText="1"/>
    </xf>
    <xf numFmtId="0" fontId="28" fillId="0" borderId="0" xfId="0" applyFont="1"/>
    <xf numFmtId="0" fontId="4" fillId="0" borderId="0" xfId="0" applyFont="1"/>
    <xf numFmtId="0" fontId="4" fillId="17" borderId="12" xfId="0" applyFont="1" applyFill="1" applyBorder="1" applyAlignment="1">
      <alignment horizontal="left" vertical="center" wrapText="1"/>
    </xf>
    <xf numFmtId="0" fontId="4" fillId="17" borderId="6" xfId="0" applyFont="1" applyFill="1" applyBorder="1" applyAlignment="1">
      <alignment horizontal="left" vertical="center" wrapText="1"/>
    </xf>
    <xf numFmtId="0" fontId="4" fillId="17" borderId="6" xfId="0" applyFont="1" applyFill="1" applyBorder="1" applyAlignment="1">
      <alignment vertical="center" wrapText="1"/>
    </xf>
    <xf numFmtId="165" fontId="4" fillId="17" borderId="6" xfId="0" applyNumberFormat="1" applyFont="1" applyFill="1" applyBorder="1" applyAlignment="1">
      <alignment vertical="center" wrapText="1"/>
    </xf>
    <xf numFmtId="0" fontId="6" fillId="20" borderId="9" xfId="0" applyFont="1" applyFill="1" applyBorder="1" applyAlignment="1">
      <alignment vertical="top"/>
    </xf>
    <xf numFmtId="0" fontId="6" fillId="20" borderId="6" xfId="0" applyFont="1" applyFill="1" applyBorder="1" applyAlignment="1">
      <alignment vertical="top"/>
    </xf>
    <xf numFmtId="9" fontId="6" fillId="0" borderId="1" xfId="0" applyNumberFormat="1" applyFont="1" applyBorder="1" applyAlignment="1">
      <alignment horizontal="right" vertical="top"/>
    </xf>
    <xf numFmtId="0" fontId="6" fillId="0" borderId="1" xfId="0" applyFont="1" applyBorder="1" applyAlignment="1">
      <alignment horizontal="right" vertical="top"/>
    </xf>
    <xf numFmtId="9" fontId="6" fillId="0" borderId="1" xfId="24" applyFont="1" applyFill="1" applyBorder="1" applyAlignment="1">
      <alignment horizontal="right" vertical="top"/>
    </xf>
    <xf numFmtId="0" fontId="14" fillId="2" borderId="5" xfId="0" applyFont="1" applyFill="1" applyBorder="1" applyAlignment="1">
      <alignment vertical="center"/>
    </xf>
    <xf numFmtId="0" fontId="0" fillId="4" borderId="1" xfId="0" applyFill="1" applyBorder="1" applyAlignment="1">
      <alignment horizontal="left" vertical="center"/>
    </xf>
    <xf numFmtId="164" fontId="33"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33" fillId="0" borderId="1" xfId="0" applyFont="1" applyBorder="1" applyAlignment="1">
      <alignment horizontal="center" vertical="center"/>
    </xf>
    <xf numFmtId="0" fontId="1" fillId="0" borderId="0" xfId="0" applyFont="1"/>
    <xf numFmtId="0" fontId="36" fillId="13" borderId="14" xfId="0" applyFont="1" applyFill="1" applyBorder="1" applyAlignment="1">
      <alignment horizontal="center" vertical="top" wrapText="1"/>
    </xf>
    <xf numFmtId="0" fontId="0" fillId="0" borderId="0" xfId="0" applyAlignment="1">
      <alignment horizontal="center"/>
    </xf>
    <xf numFmtId="0" fontId="37" fillId="0" borderId="20" xfId="0" applyFont="1" applyBorder="1" applyAlignment="1">
      <alignment vertical="top" wrapText="1"/>
    </xf>
    <xf numFmtId="0" fontId="37" fillId="0" borderId="21" xfId="0" applyFont="1" applyBorder="1" applyAlignment="1">
      <alignment vertical="top" wrapText="1"/>
    </xf>
    <xf numFmtId="0" fontId="37" fillId="0" borderId="0" xfId="0" applyFont="1" applyAlignment="1">
      <alignment vertical="top" wrapText="1"/>
    </xf>
    <xf numFmtId="0" fontId="37" fillId="0" borderId="26" xfId="0" applyFont="1" applyBorder="1" applyAlignment="1">
      <alignment vertical="top" wrapText="1"/>
    </xf>
    <xf numFmtId="0" fontId="37" fillId="0" borderId="20" xfId="25" applyFont="1" applyFill="1" applyBorder="1" applyAlignment="1">
      <alignment vertical="top" wrapText="1"/>
    </xf>
    <xf numFmtId="0" fontId="37" fillId="0" borderId="28" xfId="25" applyFont="1" applyFill="1" applyBorder="1" applyAlignment="1">
      <alignment vertical="top" wrapText="1"/>
    </xf>
    <xf numFmtId="0" fontId="37" fillId="0" borderId="29" xfId="0" applyFont="1" applyBorder="1" applyAlignment="1">
      <alignment vertical="top" wrapText="1"/>
    </xf>
    <xf numFmtId="0" fontId="36" fillId="15" borderId="12" xfId="0" applyFont="1" applyFill="1" applyBorder="1" applyAlignment="1">
      <alignment vertical="top" wrapText="1"/>
    </xf>
    <xf numFmtId="0" fontId="37" fillId="0" borderId="12" xfId="0" applyFont="1" applyBorder="1" applyAlignment="1">
      <alignment vertical="top" wrapText="1"/>
    </xf>
    <xf numFmtId="0" fontId="36" fillId="15" borderId="28" xfId="0" applyFont="1" applyFill="1" applyBorder="1" applyAlignment="1">
      <alignment horizontal="center" vertical="top"/>
    </xf>
    <xf numFmtId="0" fontId="37" fillId="0" borderId="32" xfId="0" applyFont="1" applyBorder="1" applyAlignment="1">
      <alignment vertical="top" wrapText="1"/>
    </xf>
    <xf numFmtId="0" fontId="37" fillId="0" borderId="35" xfId="0" applyFont="1" applyBorder="1" applyAlignment="1">
      <alignment vertical="top" wrapText="1"/>
    </xf>
    <xf numFmtId="0" fontId="37" fillId="0" borderId="36" xfId="0" applyFont="1" applyBorder="1" applyAlignment="1">
      <alignment vertical="top" wrapText="1"/>
    </xf>
    <xf numFmtId="0" fontId="37" fillId="0" borderId="28" xfId="0" applyFont="1" applyBorder="1" applyAlignment="1">
      <alignment vertical="top" wrapText="1"/>
    </xf>
    <xf numFmtId="0" fontId="37" fillId="0" borderId="23" xfId="0" applyFont="1" applyBorder="1" applyAlignment="1">
      <alignment vertical="top" wrapText="1"/>
    </xf>
    <xf numFmtId="0" fontId="36" fillId="16" borderId="9" xfId="0" applyFont="1" applyFill="1" applyBorder="1" applyAlignment="1">
      <alignment horizontal="left" vertical="top" wrapText="1"/>
    </xf>
    <xf numFmtId="0" fontId="37" fillId="0" borderId="38" xfId="0" applyFont="1" applyBorder="1" applyAlignment="1">
      <alignment horizontal="left" vertical="top" wrapText="1"/>
    </xf>
    <xf numFmtId="0" fontId="6" fillId="0" borderId="0" xfId="0" applyFont="1" applyAlignment="1">
      <alignment horizontal="center"/>
    </xf>
    <xf numFmtId="0" fontId="37" fillId="0" borderId="17" xfId="25" applyFont="1" applyFill="1" applyBorder="1" applyAlignment="1">
      <alignment horizontal="center" vertical="top" wrapText="1"/>
    </xf>
    <xf numFmtId="0" fontId="37" fillId="0" borderId="31" xfId="25" applyFont="1" applyFill="1" applyBorder="1" applyAlignment="1">
      <alignment horizontal="center" vertical="top" wrapText="1"/>
    </xf>
    <xf numFmtId="0" fontId="0" fillId="0" borderId="8" xfId="0" applyBorder="1" applyAlignment="1">
      <alignment vertical="center" wrapText="1"/>
    </xf>
    <xf numFmtId="0" fontId="0" fillId="0" borderId="9" xfId="0" applyBorder="1" applyAlignment="1">
      <alignment vertical="center" wrapText="1"/>
    </xf>
    <xf numFmtId="0" fontId="0" fillId="0" borderId="1" xfId="0" applyBorder="1" applyAlignment="1">
      <alignment vertical="top"/>
    </xf>
    <xf numFmtId="0" fontId="0" fillId="20" borderId="1" xfId="0" applyFill="1" applyBorder="1" applyAlignment="1">
      <alignment vertical="top"/>
    </xf>
    <xf numFmtId="0" fontId="0" fillId="20" borderId="1" xfId="0" applyFill="1" applyBorder="1" applyAlignment="1">
      <alignment horizontal="left" vertical="top"/>
    </xf>
    <xf numFmtId="0" fontId="0" fillId="10" borderId="0" xfId="0" applyFill="1"/>
    <xf numFmtId="0" fontId="40" fillId="0" borderId="0" xfId="0" applyFont="1" applyAlignment="1">
      <alignment vertical="center"/>
    </xf>
    <xf numFmtId="0" fontId="39" fillId="0" borderId="0" xfId="0" applyFont="1" applyAlignment="1">
      <alignment vertical="center" wrapText="1"/>
    </xf>
    <xf numFmtId="0" fontId="40" fillId="0" borderId="0" xfId="0" applyFont="1" applyAlignment="1">
      <alignment vertical="center" wrapText="1"/>
    </xf>
    <xf numFmtId="0" fontId="21" fillId="8" borderId="0" xfId="0" applyFont="1" applyFill="1" applyAlignment="1">
      <alignment vertical="center"/>
    </xf>
    <xf numFmtId="0" fontId="21" fillId="8" borderId="14" xfId="0" applyFont="1" applyFill="1" applyBorder="1" applyAlignment="1">
      <alignment vertical="center" wrapText="1"/>
    </xf>
    <xf numFmtId="0" fontId="21" fillId="8" borderId="3" xfId="0" applyFont="1" applyFill="1" applyBorder="1" applyAlignment="1">
      <alignment vertical="center" wrapText="1"/>
    </xf>
    <xf numFmtId="0" fontId="35" fillId="0" borderId="12" xfId="0" applyFont="1" applyBorder="1" applyAlignment="1">
      <alignment vertical="center" wrapText="1"/>
    </xf>
    <xf numFmtId="0" fontId="35" fillId="0" borderId="6" xfId="0" applyFont="1" applyBorder="1" applyAlignment="1">
      <alignment vertical="center" wrapText="1"/>
    </xf>
    <xf numFmtId="0" fontId="21" fillId="8" borderId="3" xfId="0" applyFont="1" applyFill="1" applyBorder="1" applyAlignment="1">
      <alignment vertical="top" wrapText="1"/>
    </xf>
    <xf numFmtId="0" fontId="21" fillId="8" borderId="14" xfId="0" applyFont="1" applyFill="1" applyBorder="1" applyAlignment="1">
      <alignment vertical="top"/>
    </xf>
    <xf numFmtId="0" fontId="35" fillId="0" borderId="18" xfId="0" applyFont="1" applyBorder="1" applyAlignment="1">
      <alignment vertical="top" wrapText="1"/>
    </xf>
    <xf numFmtId="0" fontId="35" fillId="0" borderId="16" xfId="0" applyFont="1" applyBorder="1" applyAlignment="1">
      <alignment vertical="top" wrapText="1"/>
    </xf>
    <xf numFmtId="0" fontId="41" fillId="0" borderId="0" xfId="0" applyFont="1" applyAlignment="1">
      <alignment vertical="top" wrapText="1"/>
    </xf>
    <xf numFmtId="0" fontId="35" fillId="0" borderId="6" xfId="0" applyFont="1" applyBorder="1" applyAlignment="1">
      <alignment vertical="top" wrapText="1"/>
    </xf>
    <xf numFmtId="0" fontId="35" fillId="0" borderId="12" xfId="0" applyFont="1" applyBorder="1" applyAlignment="1">
      <alignment vertical="top" wrapText="1"/>
    </xf>
    <xf numFmtId="0" fontId="36" fillId="0" borderId="10" xfId="0" applyFont="1" applyBorder="1" applyAlignment="1">
      <alignment vertical="top" wrapText="1"/>
    </xf>
    <xf numFmtId="0" fontId="36" fillId="0" borderId="18" xfId="0" applyFont="1" applyBorder="1" applyAlignment="1">
      <alignment vertical="top" wrapText="1"/>
    </xf>
    <xf numFmtId="0" fontId="6" fillId="0" borderId="1" xfId="0" applyFont="1" applyBorder="1" applyAlignment="1">
      <alignment vertical="top" wrapText="1"/>
    </xf>
    <xf numFmtId="0" fontId="6" fillId="0" borderId="9" xfId="0" applyFont="1" applyBorder="1" applyAlignment="1">
      <alignment vertical="top" wrapText="1"/>
    </xf>
    <xf numFmtId="0" fontId="36" fillId="20" borderId="1" xfId="0" applyFont="1" applyFill="1" applyBorder="1" applyAlignment="1">
      <alignment vertical="top" wrapText="1"/>
    </xf>
    <xf numFmtId="0" fontId="6" fillId="20" borderId="1" xfId="0" applyFont="1" applyFill="1" applyBorder="1" applyAlignment="1">
      <alignment vertical="top" wrapText="1"/>
    </xf>
    <xf numFmtId="0" fontId="6" fillId="20" borderId="9" xfId="0" applyFont="1" applyFill="1" applyBorder="1" applyAlignment="1">
      <alignment vertical="top" wrapText="1"/>
    </xf>
    <xf numFmtId="0" fontId="6" fillId="0" borderId="12" xfId="0" applyFont="1" applyBorder="1" applyAlignment="1">
      <alignment vertical="top" wrapText="1"/>
    </xf>
    <xf numFmtId="0" fontId="6" fillId="0" borderId="6" xfId="0" applyFont="1" applyBorder="1" applyAlignment="1">
      <alignment vertical="top" wrapText="1"/>
    </xf>
    <xf numFmtId="0" fontId="36" fillId="20" borderId="6" xfId="0" applyFont="1" applyFill="1" applyBorder="1" applyAlignment="1">
      <alignment vertical="top" wrapText="1"/>
    </xf>
    <xf numFmtId="0" fontId="6" fillId="20" borderId="12" xfId="0" applyFont="1" applyFill="1" applyBorder="1" applyAlignment="1">
      <alignment vertical="top" wrapText="1"/>
    </xf>
    <xf numFmtId="0" fontId="6" fillId="20" borderId="6" xfId="0" applyFont="1" applyFill="1" applyBorder="1" applyAlignment="1">
      <alignment vertical="top" wrapText="1"/>
    </xf>
    <xf numFmtId="0" fontId="36" fillId="20" borderId="9" xfId="0" applyFont="1" applyFill="1" applyBorder="1" applyAlignment="1">
      <alignment vertical="top" wrapText="1"/>
    </xf>
    <xf numFmtId="0" fontId="41" fillId="0" borderId="1" xfId="0" applyFont="1" applyBorder="1" applyAlignment="1">
      <alignment vertical="center" wrapText="1"/>
    </xf>
    <xf numFmtId="0" fontId="42" fillId="0" borderId="1" xfId="0" applyFont="1" applyBorder="1" applyAlignment="1">
      <alignment vertical="center" wrapText="1"/>
    </xf>
    <xf numFmtId="0" fontId="21" fillId="8" borderId="0" xfId="0" applyFont="1" applyFill="1" applyAlignment="1">
      <alignment vertical="center" wrapText="1"/>
    </xf>
    <xf numFmtId="0" fontId="39" fillId="17" borderId="1" xfId="0" applyFont="1" applyFill="1" applyBorder="1" applyAlignment="1">
      <alignment vertical="center" wrapText="1"/>
    </xf>
    <xf numFmtId="0" fontId="35" fillId="0" borderId="1" xfId="0" applyFont="1" applyBorder="1" applyAlignment="1">
      <alignment horizontal="left" vertical="center" wrapText="1"/>
    </xf>
    <xf numFmtId="0" fontId="1" fillId="0" borderId="8" xfId="0" applyFont="1" applyBorder="1" applyAlignment="1">
      <alignment vertical="center" wrapText="1"/>
    </xf>
    <xf numFmtId="0" fontId="21" fillId="8" borderId="1" xfId="0" applyFont="1" applyFill="1" applyBorder="1" applyAlignment="1">
      <alignment horizontal="center" vertical="center" wrapText="1"/>
    </xf>
    <xf numFmtId="0" fontId="36" fillId="0" borderId="9" xfId="0" applyFont="1" applyBorder="1" applyAlignment="1">
      <alignment horizontal="left" vertical="center" wrapText="1"/>
    </xf>
    <xf numFmtId="0" fontId="36" fillId="0" borderId="9" xfId="0" applyFont="1" applyBorder="1" applyAlignment="1">
      <alignment horizontal="left" vertical="top" wrapText="1"/>
    </xf>
    <xf numFmtId="0" fontId="0" fillId="0" borderId="18" xfId="0" applyBorder="1" applyAlignment="1">
      <alignment horizontal="center" vertical="center"/>
    </xf>
    <xf numFmtId="0" fontId="21" fillId="8" borderId="0" xfId="0" applyFont="1" applyFill="1" applyAlignment="1">
      <alignment vertical="top" wrapText="1"/>
    </xf>
    <xf numFmtId="0" fontId="4" fillId="0" borderId="0" xfId="0" applyFont="1" applyAlignment="1">
      <alignment horizontal="left" vertical="center" wrapText="1"/>
    </xf>
    <xf numFmtId="0" fontId="36" fillId="20" borderId="12" xfId="0" applyFont="1" applyFill="1" applyBorder="1" applyAlignment="1">
      <alignment vertical="top" wrapText="1"/>
    </xf>
    <xf numFmtId="0" fontId="21" fillId="0" borderId="0" xfId="0" applyFont="1" applyAlignment="1">
      <alignment horizontal="center" vertical="center"/>
    </xf>
    <xf numFmtId="0" fontId="21" fillId="8" borderId="2" xfId="0" applyFont="1" applyFill="1" applyBorder="1" applyAlignment="1">
      <alignment vertical="center" wrapText="1"/>
    </xf>
    <xf numFmtId="0" fontId="45" fillId="0" borderId="0" xfId="0" applyFont="1"/>
    <xf numFmtId="0" fontId="14" fillId="0" borderId="0" xfId="0" applyFont="1" applyAlignment="1">
      <alignment horizontal="center" vertical="center"/>
    </xf>
    <xf numFmtId="0" fontId="20" fillId="0" borderId="0" xfId="0" applyFont="1"/>
    <xf numFmtId="0" fontId="1" fillId="0" borderId="1" xfId="0" applyFont="1" applyBorder="1" applyAlignment="1">
      <alignment horizontal="center" vertical="center"/>
    </xf>
    <xf numFmtId="0" fontId="21" fillId="8" borderId="1" xfId="0" applyFont="1" applyFill="1" applyBorder="1" applyAlignment="1">
      <alignment vertical="center" wrapText="1"/>
    </xf>
    <xf numFmtId="0" fontId="35" fillId="0" borderId="1" xfId="0" applyFont="1" applyBorder="1" applyAlignment="1">
      <alignment vertical="center" wrapText="1"/>
    </xf>
    <xf numFmtId="0" fontId="4" fillId="0" borderId="12" xfId="0" applyFont="1" applyBorder="1" applyAlignment="1">
      <alignment horizontal="left" vertical="center" wrapText="1"/>
    </xf>
    <xf numFmtId="0" fontId="0" fillId="0" borderId="7" xfId="0" applyBorder="1" applyAlignment="1">
      <alignment vertical="center" wrapText="1"/>
    </xf>
    <xf numFmtId="0" fontId="14" fillId="2" borderId="10" xfId="0" applyFont="1" applyFill="1" applyBorder="1" applyAlignment="1">
      <alignment vertical="center"/>
    </xf>
    <xf numFmtId="0" fontId="14" fillId="2" borderId="0" xfId="0" applyFont="1" applyFill="1" applyAlignment="1">
      <alignment vertical="center"/>
    </xf>
    <xf numFmtId="0" fontId="14" fillId="9" borderId="0" xfId="0" applyFont="1" applyFill="1" applyAlignment="1">
      <alignment vertical="center"/>
    </xf>
    <xf numFmtId="0" fontId="0" fillId="9" borderId="0" xfId="0" applyFill="1" applyAlignment="1">
      <alignment vertical="center" wrapText="1"/>
    </xf>
    <xf numFmtId="0" fontId="0" fillId="9" borderId="0" xfId="0" applyFill="1"/>
    <xf numFmtId="0" fontId="21" fillId="9" borderId="0" xfId="0" applyFont="1" applyFill="1" applyAlignment="1">
      <alignment horizontal="center" vertical="center" wrapText="1"/>
    </xf>
    <xf numFmtId="0" fontId="1" fillId="9" borderId="0" xfId="0" applyFont="1" applyFill="1" applyAlignment="1">
      <alignment horizontal="center" vertical="center"/>
    </xf>
    <xf numFmtId="0" fontId="0" fillId="0" borderId="8" xfId="0" applyBorder="1" applyAlignment="1">
      <alignment horizontal="left" vertical="center" wrapText="1"/>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4" fillId="2" borderId="5" xfId="0" applyFont="1" applyFill="1" applyBorder="1" applyAlignment="1">
      <alignment horizontal="center" vertical="center"/>
    </xf>
    <xf numFmtId="0" fontId="21" fillId="3" borderId="1" xfId="0" applyFont="1" applyFill="1" applyBorder="1" applyAlignment="1">
      <alignment horizontal="center" vertical="center"/>
    </xf>
    <xf numFmtId="0" fontId="36" fillId="16" borderId="1" xfId="0" applyFont="1" applyFill="1" applyBorder="1" applyAlignment="1">
      <alignment horizontal="center" vertical="top"/>
    </xf>
    <xf numFmtId="0" fontId="37" fillId="0" borderId="14" xfId="0" applyFont="1" applyBorder="1" applyAlignment="1">
      <alignment horizontal="left" vertical="top" wrapText="1"/>
    </xf>
    <xf numFmtId="0" fontId="37" fillId="0" borderId="12" xfId="0" applyFont="1" applyBorder="1" applyAlignment="1">
      <alignment horizontal="left" vertical="top" wrapText="1"/>
    </xf>
    <xf numFmtId="0" fontId="36" fillId="15" borderId="1" xfId="0" applyFont="1" applyFill="1" applyBorder="1" applyAlignment="1">
      <alignment vertical="top" wrapText="1"/>
    </xf>
    <xf numFmtId="0" fontId="37" fillId="0" borderId="1" xfId="25" applyFont="1" applyFill="1" applyBorder="1" applyAlignment="1">
      <alignment horizontal="center" vertical="top" wrapText="1"/>
    </xf>
    <xf numFmtId="0" fontId="36" fillId="15" borderId="25" xfId="0" applyFont="1" applyFill="1" applyBorder="1" applyAlignment="1">
      <alignment horizontal="center" vertical="top"/>
    </xf>
    <xf numFmtId="0" fontId="37" fillId="0" borderId="15" xfId="25" applyFont="1" applyFill="1" applyBorder="1" applyAlignment="1">
      <alignment horizontal="center" vertical="top" wrapText="1"/>
    </xf>
    <xf numFmtId="0" fontId="37" fillId="0" borderId="1" xfId="0" applyFont="1" applyBorder="1" applyAlignment="1">
      <alignment vertical="top" wrapText="1"/>
    </xf>
    <xf numFmtId="0" fontId="4" fillId="17" borderId="7" xfId="0" applyFont="1" applyFill="1" applyBorder="1" applyAlignment="1">
      <alignment horizontal="center" vertical="center" wrapText="1"/>
    </xf>
    <xf numFmtId="0" fontId="4" fillId="17" borderId="8"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21" fillId="8" borderId="14" xfId="0" applyFont="1" applyFill="1" applyBorder="1" applyAlignment="1">
      <alignment vertical="top" wrapText="1"/>
    </xf>
    <xf numFmtId="0" fontId="6" fillId="0" borderId="0" xfId="0" applyFont="1" applyAlignment="1">
      <alignment vertical="top"/>
    </xf>
    <xf numFmtId="0" fontId="4" fillId="0" borderId="0" xfId="0" applyFont="1" applyAlignment="1">
      <alignment vertical="center"/>
    </xf>
    <xf numFmtId="0" fontId="36" fillId="0" borderId="0" xfId="0" applyFont="1" applyAlignment="1">
      <alignment vertical="top" wrapText="1"/>
    </xf>
    <xf numFmtId="0" fontId="4" fillId="0" borderId="0" xfId="0" applyFont="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0" borderId="0" xfId="0"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7" fillId="4" borderId="10" xfId="0" applyFont="1" applyFill="1" applyBorder="1" applyAlignment="1">
      <alignment horizontal="center" vertical="center"/>
    </xf>
    <xf numFmtId="0" fontId="7" fillId="4" borderId="0" xfId="0" applyFont="1" applyFill="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5" borderId="0" xfId="0" applyFont="1" applyFill="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0" fillId="0" borderId="0" xfId="0" applyAlignment="1">
      <alignment horizontal="left" vertical="center"/>
    </xf>
    <xf numFmtId="0" fontId="7" fillId="6" borderId="0" xfId="0" applyFont="1" applyFill="1" applyAlignment="1">
      <alignment horizontal="center" vertical="center"/>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8" fillId="6" borderId="8" xfId="0" applyFont="1" applyFill="1" applyBorder="1" applyAlignment="1">
      <alignment horizontal="left" vertical="center" wrapText="1"/>
    </xf>
    <xf numFmtId="0" fontId="8" fillId="6" borderId="9"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3" fillId="7" borderId="9" xfId="0" applyFont="1" applyFill="1" applyBorder="1" applyAlignment="1">
      <alignment horizontal="left" vertical="center" wrapText="1"/>
    </xf>
    <xf numFmtId="0" fontId="0" fillId="6" borderId="2" xfId="0" applyFill="1" applyBorder="1" applyAlignment="1">
      <alignment horizontal="left" vertical="center"/>
    </xf>
    <xf numFmtId="0" fontId="0" fillId="6" borderId="3" xfId="0" applyFill="1" applyBorder="1" applyAlignment="1">
      <alignment horizontal="left" vertical="center"/>
    </xf>
    <xf numFmtId="0" fontId="14" fillId="2" borderId="5" xfId="0" applyFont="1"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21" fillId="3" borderId="1" xfId="0" applyFont="1" applyFill="1" applyBorder="1" applyAlignment="1">
      <alignment horizontal="center" vertical="center"/>
    </xf>
    <xf numFmtId="0" fontId="0" fillId="0" borderId="1" xfId="0" applyBorder="1" applyAlignment="1">
      <alignment horizontal="left" vertical="center" wrapText="1"/>
    </xf>
    <xf numFmtId="0" fontId="14" fillId="2" borderId="1" xfId="0" applyFont="1" applyFill="1" applyBorder="1" applyAlignment="1">
      <alignment horizontal="center" vertical="center"/>
    </xf>
    <xf numFmtId="0" fontId="36" fillId="16" borderId="1" xfId="0" applyFont="1" applyFill="1" applyBorder="1" applyAlignment="1">
      <alignment horizontal="center" vertical="top"/>
    </xf>
    <xf numFmtId="0" fontId="36" fillId="16" borderId="1" xfId="0" applyFont="1" applyFill="1" applyBorder="1" applyAlignment="1">
      <alignment horizontal="left" vertical="top" wrapText="1"/>
    </xf>
    <xf numFmtId="0" fontId="36" fillId="16" borderId="33" xfId="0" applyFont="1" applyFill="1" applyBorder="1" applyAlignment="1">
      <alignment horizontal="left" vertical="top" wrapText="1"/>
    </xf>
    <xf numFmtId="0" fontId="36" fillId="16" borderId="17" xfId="0" applyFont="1" applyFill="1" applyBorder="1" applyAlignment="1">
      <alignment horizontal="left" vertical="top" wrapText="1"/>
    </xf>
    <xf numFmtId="0" fontId="37" fillId="0" borderId="34" xfId="25" applyFont="1" applyFill="1" applyBorder="1" applyAlignment="1">
      <alignment horizontal="center" vertical="top" wrapText="1"/>
    </xf>
    <xf numFmtId="0" fontId="6" fillId="0" borderId="37" xfId="0" applyFont="1" applyBorder="1" applyAlignment="1">
      <alignment horizontal="center"/>
    </xf>
    <xf numFmtId="0" fontId="37" fillId="0" borderId="14" xfId="0" applyFont="1" applyBorder="1" applyAlignment="1">
      <alignment horizontal="left" vertical="top" wrapText="1"/>
    </xf>
    <xf numFmtId="0" fontId="37" fillId="0" borderId="16" xfId="0" applyFont="1" applyBorder="1" applyAlignment="1">
      <alignment horizontal="left" vertical="top" wrapText="1"/>
    </xf>
    <xf numFmtId="0" fontId="37" fillId="0" borderId="12" xfId="0" applyFont="1" applyBorder="1" applyAlignment="1">
      <alignment horizontal="left" vertical="top" wrapText="1"/>
    </xf>
    <xf numFmtId="0" fontId="37" fillId="0" borderId="29" xfId="0" applyFont="1" applyBorder="1" applyAlignment="1">
      <alignment horizontal="left" vertical="top" wrapText="1"/>
    </xf>
    <xf numFmtId="0" fontId="37" fillId="0" borderId="32" xfId="0" applyFont="1" applyBorder="1" applyAlignment="1">
      <alignment horizontal="left" vertical="top" wrapText="1"/>
    </xf>
    <xf numFmtId="0" fontId="36" fillId="15" borderId="1" xfId="0" applyFont="1" applyFill="1" applyBorder="1" applyAlignment="1">
      <alignment horizontal="center" vertical="top"/>
    </xf>
    <xf numFmtId="0" fontId="6" fillId="5" borderId="1" xfId="0" applyFont="1" applyFill="1" applyBorder="1" applyAlignment="1">
      <alignment horizontal="center" vertical="top"/>
    </xf>
    <xf numFmtId="0" fontId="36" fillId="15" borderId="14" xfId="0" applyFont="1" applyFill="1" applyBorder="1" applyAlignment="1">
      <alignment horizontal="left" vertical="top" wrapText="1"/>
    </xf>
    <xf numFmtId="0" fontId="36" fillId="15" borderId="16" xfId="0" applyFont="1" applyFill="1" applyBorder="1" applyAlignment="1">
      <alignment horizontal="left" vertical="top" wrapText="1"/>
    </xf>
    <xf numFmtId="0" fontId="36" fillId="15" borderId="12" xfId="0" applyFont="1" applyFill="1" applyBorder="1" applyAlignment="1">
      <alignment horizontal="left" vertical="top" wrapText="1"/>
    </xf>
    <xf numFmtId="0" fontId="36" fillId="15" borderId="1" xfId="0" applyFont="1" applyFill="1" applyBorder="1" applyAlignment="1">
      <alignment vertical="top" wrapText="1"/>
    </xf>
    <xf numFmtId="0" fontId="6" fillId="5" borderId="1" xfId="0" applyFont="1" applyFill="1" applyBorder="1" applyAlignment="1">
      <alignment wrapText="1"/>
    </xf>
    <xf numFmtId="0" fontId="37" fillId="0" borderId="1" xfId="25" applyFont="1" applyFill="1" applyBorder="1" applyAlignment="1">
      <alignment horizontal="center" vertical="top" wrapText="1"/>
    </xf>
    <xf numFmtId="0" fontId="6" fillId="0" borderId="1" xfId="0" applyFont="1" applyBorder="1" applyAlignment="1">
      <alignment horizontal="center"/>
    </xf>
    <xf numFmtId="0" fontId="37" fillId="0" borderId="1" xfId="0" applyFont="1" applyBorder="1" applyAlignment="1">
      <alignment horizontal="left" vertical="top" wrapText="1"/>
    </xf>
    <xf numFmtId="0" fontId="36" fillId="15" borderId="23" xfId="0" applyFont="1" applyFill="1" applyBorder="1" applyAlignment="1">
      <alignment horizontal="center" vertical="top"/>
    </xf>
    <xf numFmtId="0" fontId="36" fillId="15" borderId="25" xfId="0" applyFont="1" applyFill="1" applyBorder="1" applyAlignment="1">
      <alignment horizontal="center" vertical="top"/>
    </xf>
    <xf numFmtId="0" fontId="36" fillId="15" borderId="1" xfId="0" applyFont="1" applyFill="1" applyBorder="1" applyAlignment="1">
      <alignment horizontal="left" vertical="top" wrapText="1"/>
    </xf>
    <xf numFmtId="0" fontId="37" fillId="0" borderId="15" xfId="25" applyFont="1" applyFill="1" applyBorder="1" applyAlignment="1">
      <alignment horizontal="center" vertical="top" wrapText="1"/>
    </xf>
    <xf numFmtId="0" fontId="6" fillId="0" borderId="30" xfId="0" applyFont="1" applyBorder="1" applyAlignment="1">
      <alignment horizontal="center" vertical="top" wrapText="1"/>
    </xf>
    <xf numFmtId="0" fontId="37" fillId="0" borderId="14" xfId="25" applyFont="1" applyFill="1" applyBorder="1" applyAlignment="1">
      <alignment horizontal="left" vertical="top" wrapText="1"/>
    </xf>
    <xf numFmtId="0" fontId="37" fillId="0" borderId="12" xfId="25" applyFont="1" applyFill="1" applyBorder="1" applyAlignment="1">
      <alignment horizontal="left" vertical="top" wrapText="1"/>
    </xf>
    <xf numFmtId="0" fontId="37" fillId="0" borderId="24" xfId="25" applyFont="1" applyFill="1" applyBorder="1" applyAlignment="1">
      <alignment horizontal="left" vertical="top" wrapText="1"/>
    </xf>
    <xf numFmtId="0" fontId="37" fillId="0" borderId="23" xfId="0" applyFont="1" applyBorder="1" applyAlignment="1">
      <alignment horizontal="left" vertical="top" wrapText="1"/>
    </xf>
    <xf numFmtId="0" fontId="37" fillId="0" borderId="25" xfId="0" applyFont="1" applyBorder="1" applyAlignment="1">
      <alignment horizontal="left" vertical="top" wrapText="1"/>
    </xf>
    <xf numFmtId="0" fontId="36" fillId="14" borderId="1" xfId="0" applyFont="1" applyFill="1" applyBorder="1" applyAlignment="1">
      <alignment horizontal="center" vertical="top"/>
    </xf>
    <xf numFmtId="0" fontId="6" fillId="4" borderId="1" xfId="0" applyFont="1" applyFill="1" applyBorder="1" applyAlignment="1">
      <alignment horizontal="center" vertical="top"/>
    </xf>
    <xf numFmtId="0" fontId="36" fillId="14" borderId="1" xfId="0" applyFont="1" applyFill="1" applyBorder="1" applyAlignment="1">
      <alignment vertical="top" wrapText="1"/>
    </xf>
    <xf numFmtId="0" fontId="6" fillId="4" borderId="1" xfId="0" applyFont="1" applyFill="1" applyBorder="1" applyAlignment="1">
      <alignment wrapText="1"/>
    </xf>
    <xf numFmtId="0" fontId="37" fillId="0" borderId="1" xfId="0" applyFont="1" applyBorder="1" applyAlignment="1">
      <alignment vertical="top" wrapText="1"/>
    </xf>
    <xf numFmtId="0" fontId="6" fillId="0" borderId="1" xfId="0" applyFont="1" applyBorder="1"/>
    <xf numFmtId="0" fontId="36" fillId="11" borderId="11" xfId="0" applyFont="1" applyFill="1" applyBorder="1" applyAlignment="1">
      <alignment horizontal="left" vertical="top" wrapText="1"/>
    </xf>
    <xf numFmtId="0" fontId="36" fillId="11" borderId="2" xfId="0" applyFont="1" applyFill="1" applyBorder="1" applyAlignment="1">
      <alignment horizontal="left" vertical="top" wrapText="1"/>
    </xf>
    <xf numFmtId="0" fontId="36" fillId="11" borderId="3" xfId="0" applyFont="1" applyFill="1" applyBorder="1" applyAlignment="1">
      <alignment horizontal="left" vertical="top" wrapText="1"/>
    </xf>
    <xf numFmtId="0" fontId="36" fillId="11" borderId="4" xfId="0" applyFont="1" applyFill="1" applyBorder="1" applyAlignment="1">
      <alignment horizontal="left" vertical="top" wrapText="1"/>
    </xf>
    <xf numFmtId="0" fontId="36" fillId="11" borderId="5" xfId="0" applyFont="1" applyFill="1" applyBorder="1" applyAlignment="1">
      <alignment horizontal="left" vertical="top" wrapText="1"/>
    </xf>
    <xf numFmtId="0" fontId="36" fillId="11" borderId="6" xfId="0" applyFont="1" applyFill="1" applyBorder="1" applyAlignment="1">
      <alignment horizontal="left" vertical="top" wrapText="1"/>
    </xf>
    <xf numFmtId="0" fontId="6" fillId="0" borderId="1" xfId="0" applyFont="1" applyBorder="1" applyAlignment="1">
      <alignment horizontal="center" vertical="top" wrapText="1"/>
    </xf>
    <xf numFmtId="0" fontId="36" fillId="14" borderId="14" xfId="0" applyFont="1" applyFill="1" applyBorder="1" applyAlignment="1">
      <alignment horizontal="center" vertical="top"/>
    </xf>
    <xf numFmtId="0" fontId="36" fillId="14" borderId="16" xfId="0" applyFont="1" applyFill="1" applyBorder="1" applyAlignment="1">
      <alignment horizontal="center" vertical="top"/>
    </xf>
    <xf numFmtId="0" fontId="36" fillId="14" borderId="12" xfId="0" applyFont="1" applyFill="1" applyBorder="1" applyAlignment="1">
      <alignment horizontal="center" vertical="top"/>
    </xf>
    <xf numFmtId="0" fontId="36" fillId="14" borderId="14" xfId="0" applyFont="1" applyFill="1" applyBorder="1" applyAlignment="1">
      <alignment horizontal="left" vertical="top" wrapText="1"/>
    </xf>
    <xf numFmtId="0" fontId="36" fillId="14" borderId="16" xfId="0" applyFont="1" applyFill="1" applyBorder="1" applyAlignment="1">
      <alignment horizontal="left" vertical="top" wrapText="1"/>
    </xf>
    <xf numFmtId="0" fontId="36" fillId="14" borderId="12" xfId="0" applyFont="1" applyFill="1" applyBorder="1" applyAlignment="1">
      <alignment horizontal="left" vertical="top" wrapText="1"/>
    </xf>
    <xf numFmtId="0" fontId="6" fillId="0" borderId="17" xfId="0" applyFont="1" applyBorder="1" applyAlignment="1">
      <alignment horizontal="center" vertical="top" wrapText="1"/>
    </xf>
    <xf numFmtId="0" fontId="36" fillId="14" borderId="11" xfId="0" applyFont="1" applyFill="1" applyBorder="1" applyAlignment="1">
      <alignment horizontal="center" vertical="top"/>
    </xf>
    <xf numFmtId="0" fontId="36" fillId="14" borderId="10" xfId="0" applyFont="1" applyFill="1" applyBorder="1" applyAlignment="1">
      <alignment horizontal="center" vertical="top"/>
    </xf>
    <xf numFmtId="0" fontId="36" fillId="14" borderId="3" xfId="0" applyFont="1" applyFill="1" applyBorder="1" applyAlignment="1">
      <alignment horizontal="left" vertical="top" wrapText="1"/>
    </xf>
    <xf numFmtId="0" fontId="36" fillId="14" borderId="18" xfId="0" applyFont="1" applyFill="1" applyBorder="1" applyAlignment="1">
      <alignment horizontal="left" vertical="top" wrapText="1"/>
    </xf>
    <xf numFmtId="0" fontId="37" fillId="0" borderId="14" xfId="25" quotePrefix="1" applyFont="1" applyFill="1" applyBorder="1" applyAlignment="1">
      <alignment horizontal="center" vertical="top" wrapText="1"/>
    </xf>
    <xf numFmtId="0" fontId="6" fillId="0" borderId="16" xfId="0" quotePrefix="1" applyFont="1" applyBorder="1" applyAlignment="1">
      <alignment horizontal="center" vertical="top" wrapText="1"/>
    </xf>
    <xf numFmtId="0" fontId="37" fillId="0" borderId="16" xfId="25" applyFont="1" applyFill="1" applyBorder="1" applyAlignment="1">
      <alignment horizontal="left" vertical="top" wrapText="1"/>
    </xf>
    <xf numFmtId="0" fontId="36" fillId="14" borderId="14" xfId="0" applyFont="1" applyFill="1" applyBorder="1" applyAlignment="1">
      <alignment horizontal="center" vertical="top" wrapText="1"/>
    </xf>
    <xf numFmtId="0" fontId="36" fillId="14" borderId="16" xfId="0" applyFont="1" applyFill="1" applyBorder="1" applyAlignment="1">
      <alignment horizontal="center" vertical="top" wrapText="1"/>
    </xf>
    <xf numFmtId="0" fontId="36" fillId="14" borderId="12" xfId="0" applyFont="1" applyFill="1" applyBorder="1" applyAlignment="1">
      <alignment horizontal="center" vertical="top" wrapText="1"/>
    </xf>
    <xf numFmtId="0" fontId="37" fillId="0" borderId="19" xfId="25" applyFont="1" applyFill="1" applyBorder="1" applyAlignment="1">
      <alignment horizontal="center" vertical="top" wrapText="1"/>
    </xf>
    <xf numFmtId="0" fontId="37" fillId="0" borderId="22" xfId="25" applyFont="1" applyFill="1" applyBorder="1" applyAlignment="1">
      <alignment horizontal="center" vertical="top" wrapText="1"/>
    </xf>
    <xf numFmtId="0" fontId="37" fillId="0" borderId="27" xfId="25"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21" fillId="12" borderId="0" xfId="0" applyFont="1" applyFill="1" applyAlignment="1">
      <alignment horizontal="center" vertical="top"/>
    </xf>
    <xf numFmtId="0" fontId="21" fillId="12" borderId="5" xfId="0" applyFont="1" applyFill="1" applyBorder="1" applyAlignment="1">
      <alignment horizontal="center" vertical="top"/>
    </xf>
    <xf numFmtId="0" fontId="21" fillId="12" borderId="0" xfId="0" applyFont="1" applyFill="1" applyAlignment="1">
      <alignment horizontal="center" vertical="top" wrapText="1"/>
    </xf>
    <xf numFmtId="0" fontId="21" fillId="12" borderId="5" xfId="0" applyFont="1" applyFill="1" applyBorder="1" applyAlignment="1">
      <alignment horizontal="center" vertical="top" wrapText="1"/>
    </xf>
    <xf numFmtId="0" fontId="14" fillId="2" borderId="4" xfId="0" applyFont="1" applyFill="1" applyBorder="1" applyAlignment="1">
      <alignment horizontal="center" vertical="center"/>
    </xf>
    <xf numFmtId="0" fontId="4" fillId="17" borderId="7" xfId="0" applyFont="1" applyFill="1" applyBorder="1" applyAlignment="1">
      <alignment horizontal="center" vertical="center" wrapText="1"/>
    </xf>
    <xf numFmtId="0" fontId="4" fillId="17" borderId="8"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39" fillId="17" borderId="7" xfId="0" applyFont="1" applyFill="1" applyBorder="1" applyAlignment="1">
      <alignment horizontal="left" vertical="center" wrapText="1"/>
    </xf>
    <xf numFmtId="0" fontId="39" fillId="17" borderId="8" xfId="0" applyFont="1" applyFill="1" applyBorder="1" applyAlignment="1">
      <alignment horizontal="left" vertical="center" wrapText="1"/>
    </xf>
    <xf numFmtId="0" fontId="39" fillId="17" borderId="9" xfId="0" applyFont="1" applyFill="1" applyBorder="1" applyAlignment="1">
      <alignment horizontal="left" vertical="center" wrapText="1"/>
    </xf>
    <xf numFmtId="0" fontId="39" fillId="0" borderId="7" xfId="0" applyFont="1" applyBorder="1" applyAlignment="1">
      <alignment horizontal="left" vertical="center" wrapText="1"/>
    </xf>
    <xf numFmtId="0" fontId="39" fillId="0" borderId="9" xfId="0" applyFont="1" applyBorder="1" applyAlignment="1">
      <alignment horizontal="left" vertical="center" wrapText="1"/>
    </xf>
    <xf numFmtId="0" fontId="0" fillId="19" borderId="1" xfId="0" applyFill="1" applyBorder="1" applyAlignment="1">
      <alignment horizontal="left" vertical="center" wrapText="1"/>
    </xf>
    <xf numFmtId="0" fontId="4" fillId="17" borderId="7" xfId="0" applyFont="1" applyFill="1" applyBorder="1" applyAlignment="1">
      <alignment horizontal="left" vertical="center" wrapText="1"/>
    </xf>
    <xf numFmtId="0" fontId="4" fillId="17" borderId="8" xfId="0" applyFont="1" applyFill="1" applyBorder="1" applyAlignment="1">
      <alignment horizontal="left" vertical="center" wrapText="1"/>
    </xf>
    <xf numFmtId="0" fontId="4" fillId="17" borderId="9" xfId="0" applyFont="1" applyFill="1" applyBorder="1" applyAlignment="1">
      <alignment horizontal="left" vertical="center" wrapText="1"/>
    </xf>
    <xf numFmtId="0" fontId="21" fillId="18" borderId="11" xfId="0" applyFont="1" applyFill="1" applyBorder="1" applyAlignment="1">
      <alignment horizontal="center" vertical="center"/>
    </xf>
    <xf numFmtId="0" fontId="21" fillId="18" borderId="2" xfId="0" applyFont="1" applyFill="1" applyBorder="1" applyAlignment="1">
      <alignment horizontal="center" vertical="center"/>
    </xf>
    <xf numFmtId="0" fontId="21" fillId="18" borderId="7" xfId="0" applyFont="1" applyFill="1" applyBorder="1" applyAlignment="1">
      <alignment horizontal="center" vertical="center"/>
    </xf>
    <xf numFmtId="0" fontId="21" fillId="18" borderId="8" xfId="0" applyFont="1" applyFill="1" applyBorder="1" applyAlignment="1">
      <alignment horizontal="center" vertical="center"/>
    </xf>
    <xf numFmtId="0" fontId="21" fillId="8" borderId="1" xfId="0" applyFont="1" applyFill="1" applyBorder="1" applyAlignment="1">
      <alignment horizontal="left" vertical="center" wrapText="1"/>
    </xf>
    <xf numFmtId="0" fontId="21" fillId="18" borderId="18" xfId="0" applyFont="1" applyFill="1" applyBorder="1" applyAlignment="1">
      <alignment horizontal="left" vertical="center"/>
    </xf>
    <xf numFmtId="0" fontId="41" fillId="0" borderId="14" xfId="0" applyFont="1" applyBorder="1" applyAlignment="1">
      <alignment horizontal="left" vertical="center" wrapText="1"/>
    </xf>
    <xf numFmtId="0" fontId="41" fillId="0" borderId="12" xfId="0" applyFont="1" applyBorder="1" applyAlignment="1">
      <alignment horizontal="left" vertical="center" wrapText="1"/>
    </xf>
    <xf numFmtId="0" fontId="39" fillId="17" borderId="11" xfId="0" applyFont="1" applyFill="1" applyBorder="1" applyAlignment="1">
      <alignment horizontal="left" vertical="center" wrapText="1"/>
    </xf>
    <xf numFmtId="0" fontId="39" fillId="17" borderId="2" xfId="0" applyFont="1" applyFill="1" applyBorder="1" applyAlignment="1">
      <alignment horizontal="left" vertical="center" wrapText="1"/>
    </xf>
    <xf numFmtId="0" fontId="39" fillId="17" borderId="3" xfId="0" applyFont="1" applyFill="1" applyBorder="1" applyAlignment="1">
      <alignment horizontal="left" vertical="center" wrapText="1"/>
    </xf>
    <xf numFmtId="0" fontId="39" fillId="17" borderId="4" xfId="0" applyFont="1" applyFill="1" applyBorder="1" applyAlignment="1">
      <alignment horizontal="left" vertical="center" wrapText="1"/>
    </xf>
    <xf numFmtId="0" fontId="39" fillId="17" borderId="5" xfId="0" applyFont="1" applyFill="1" applyBorder="1" applyAlignment="1">
      <alignment horizontal="left" vertical="center" wrapText="1"/>
    </xf>
    <xf numFmtId="0" fontId="39" fillId="17" borderId="6" xfId="0" applyFont="1" applyFill="1" applyBorder="1" applyAlignment="1">
      <alignment horizontal="left" vertical="center" wrapText="1"/>
    </xf>
    <xf numFmtId="0" fontId="36" fillId="0" borderId="7" xfId="0" applyFont="1" applyBorder="1" applyAlignment="1">
      <alignment horizontal="left" vertical="center" wrapText="1"/>
    </xf>
    <xf numFmtId="0" fontId="36" fillId="0" borderId="8" xfId="0" applyFont="1" applyBorder="1" applyAlignment="1">
      <alignment horizontal="left" vertical="center" wrapText="1"/>
    </xf>
    <xf numFmtId="0" fontId="35" fillId="0" borderId="16" xfId="0" applyFont="1" applyBorder="1" applyAlignment="1">
      <alignment horizontal="left" vertical="top" wrapText="1"/>
    </xf>
    <xf numFmtId="0" fontId="35" fillId="0" borderId="12" xfId="0" applyFont="1" applyBorder="1" applyAlignment="1">
      <alignment horizontal="left" vertical="top" wrapText="1"/>
    </xf>
    <xf numFmtId="0" fontId="36" fillId="0" borderId="7" xfId="0" applyFont="1" applyBorder="1" applyAlignment="1">
      <alignment horizontal="left" vertical="top" wrapText="1"/>
    </xf>
    <xf numFmtId="0" fontId="36" fillId="0" borderId="8" xfId="0" applyFont="1" applyBorder="1" applyAlignment="1">
      <alignment horizontal="left" vertical="top" wrapText="1"/>
    </xf>
    <xf numFmtId="0" fontId="41" fillId="0" borderId="0" xfId="0" applyFont="1" applyAlignment="1">
      <alignment horizontal="center" vertical="top" wrapText="1"/>
    </xf>
    <xf numFmtId="0" fontId="21" fillId="8" borderId="14" xfId="0" applyFont="1" applyFill="1" applyBorder="1" applyAlignment="1">
      <alignment vertical="top" wrapText="1"/>
    </xf>
    <xf numFmtId="0" fontId="21" fillId="8" borderId="16" xfId="0" applyFont="1" applyFill="1" applyBorder="1" applyAlignment="1">
      <alignment vertical="top" wrapText="1"/>
    </xf>
    <xf numFmtId="0" fontId="21" fillId="8" borderId="12" xfId="0" applyFont="1" applyFill="1" applyBorder="1" applyAlignment="1">
      <alignment vertical="top" wrapText="1"/>
    </xf>
    <xf numFmtId="0" fontId="21" fillId="8" borderId="1" xfId="0" applyFont="1" applyFill="1" applyBorder="1" applyAlignment="1">
      <alignment horizontal="left" vertical="top"/>
    </xf>
    <xf numFmtId="0" fontId="22" fillId="8" borderId="1" xfId="0" applyFont="1" applyFill="1" applyBorder="1" applyAlignment="1">
      <alignment horizontal="left" vertical="top"/>
    </xf>
    <xf numFmtId="0" fontId="21" fillId="8" borderId="14" xfId="0" applyFont="1" applyFill="1" applyBorder="1" applyAlignment="1">
      <alignment horizontal="left" vertical="top" wrapText="1"/>
    </xf>
    <xf numFmtId="0" fontId="21" fillId="8" borderId="16" xfId="0" applyFont="1" applyFill="1" applyBorder="1" applyAlignment="1">
      <alignment horizontal="left" vertical="top" wrapText="1"/>
    </xf>
    <xf numFmtId="0" fontId="21" fillId="8" borderId="12" xfId="0" applyFont="1" applyFill="1" applyBorder="1" applyAlignment="1">
      <alignment horizontal="left" vertical="top" wrapText="1"/>
    </xf>
    <xf numFmtId="0" fontId="6" fillId="0" borderId="0" xfId="0" applyFont="1" applyAlignment="1">
      <alignment vertical="top"/>
    </xf>
    <xf numFmtId="0" fontId="4" fillId="0" borderId="0" xfId="0" applyFont="1" applyAlignment="1">
      <alignment vertical="center"/>
    </xf>
    <xf numFmtId="0" fontId="36" fillId="0" borderId="0" xfId="0" applyFont="1" applyAlignment="1">
      <alignment vertical="top" wrapText="1"/>
    </xf>
    <xf numFmtId="0" fontId="21" fillId="8" borderId="11" xfId="0" applyFont="1" applyFill="1" applyBorder="1" applyAlignment="1">
      <alignment horizontal="left" vertical="center" wrapText="1"/>
    </xf>
    <xf numFmtId="0" fontId="21" fillId="8" borderId="12" xfId="0" applyFont="1" applyFill="1" applyBorder="1" applyAlignment="1">
      <alignment horizontal="left" vertical="center" wrapText="1"/>
    </xf>
    <xf numFmtId="0" fontId="21" fillId="8" borderId="14" xfId="0" applyFont="1" applyFill="1" applyBorder="1" applyAlignment="1">
      <alignment horizontal="left" vertical="center" wrapText="1"/>
    </xf>
    <xf numFmtId="0" fontId="4" fillId="0" borderId="0" xfId="0" applyFont="1" applyAlignment="1">
      <alignment vertical="center" wrapText="1"/>
    </xf>
    <xf numFmtId="0" fontId="4" fillId="0" borderId="1" xfId="0" applyNumberFormat="1" applyFont="1" applyBorder="1" applyAlignment="1">
      <alignment vertical="center" wrapText="1"/>
    </xf>
  </cellXfs>
  <cellStyles count="26">
    <cellStyle name="Followed Hyperlink" xfId="2" builtinId="9" hidden="1"/>
    <cellStyle name="Followed Hyperlink" xfId="13" builtinId="9" hidden="1"/>
    <cellStyle name="Followed Hyperlink" xfId="23" builtinId="9" hidden="1"/>
    <cellStyle name="Followed Hyperlink" xfId="17" builtinId="9" hidden="1"/>
    <cellStyle name="Followed Hyperlink" xfId="19" builtinId="9" hidden="1"/>
    <cellStyle name="Followed Hyperlink" xfId="22" builtinId="9" hidden="1"/>
    <cellStyle name="Followed Hyperlink" xfId="18" builtinId="9" hidden="1"/>
    <cellStyle name="Followed Hyperlink" xfId="4" builtinId="9" hidden="1"/>
    <cellStyle name="Followed Hyperlink" xfId="9" builtinId="9" hidden="1"/>
    <cellStyle name="Followed Hyperlink" xfId="11" builtinId="9" hidden="1"/>
    <cellStyle name="Followed Hyperlink" xfId="20" builtinId="9" hidden="1"/>
    <cellStyle name="Followed Hyperlink" xfId="15" builtinId="9" hidden="1"/>
    <cellStyle name="Followed Hyperlink" xfId="16" builtinId="9" hidden="1"/>
    <cellStyle name="Followed Hyperlink" xfId="7" builtinId="9" hidden="1"/>
    <cellStyle name="Followed Hyperlink" xfId="14" builtinId="9" hidden="1"/>
    <cellStyle name="Followed Hyperlink" xfId="12" builtinId="9" hidden="1"/>
    <cellStyle name="Followed Hyperlink" xfId="10" builtinId="9" hidden="1"/>
    <cellStyle name="Followed Hyperlink" xfId="6" builtinId="9" hidden="1"/>
    <cellStyle name="Followed Hyperlink" xfId="21" builtinId="9" hidden="1"/>
    <cellStyle name="Followed Hyperlink" xfId="8" builtinId="9" hidden="1"/>
    <cellStyle name="Hyperlink" xfId="3" builtinId="8" hidden="1"/>
    <cellStyle name="Hyperlink" xfId="1" builtinId="8" hidden="1"/>
    <cellStyle name="Hyperlink" xfId="5" builtinId="8" hidden="1"/>
    <cellStyle name="Hyperlink" xfId="25" builtinId="8"/>
    <cellStyle name="Normal" xfId="0" builtinId="0"/>
    <cellStyle name="Per cent" xfId="24" builtinId="5"/>
  </cellStyles>
  <dxfs count="46">
    <dxf>
      <font>
        <color rgb="FF9C0006"/>
      </font>
      <fill>
        <patternFill>
          <bgColor rgb="FFFFC7CE"/>
        </patternFill>
      </fill>
    </dxf>
    <dxf>
      <font>
        <color theme="5" tint="-0.24994659260841701"/>
      </font>
      <fill>
        <patternFill>
          <bgColor theme="5" tint="-0.24994659260841701"/>
        </patternFill>
      </fill>
    </dxf>
    <dxf>
      <font>
        <color theme="5"/>
      </font>
      <fill>
        <patternFill>
          <bgColor theme="5"/>
        </patternFill>
      </fill>
    </dxf>
    <dxf>
      <font>
        <color rgb="FFFFC000"/>
      </font>
      <fill>
        <patternFill>
          <bgColor rgb="FFFFC000"/>
        </patternFill>
      </fill>
    </dxf>
    <dxf>
      <font>
        <color rgb="FFFFFF00"/>
      </font>
      <fill>
        <patternFill>
          <bgColor rgb="FFFFFF00"/>
        </patternFill>
      </fill>
    </dxf>
    <dxf>
      <font>
        <color rgb="FFA5D821"/>
      </font>
      <fill>
        <patternFill>
          <bgColor rgb="FFA5D821"/>
        </patternFill>
      </fill>
    </dxf>
    <dxf>
      <font>
        <color rgb="FF62C635"/>
      </font>
      <fill>
        <patternFill>
          <bgColor rgb="FF62C635"/>
        </patternFill>
      </fill>
    </dxf>
    <dxf>
      <font>
        <color rgb="FF009242"/>
      </font>
      <fill>
        <patternFill>
          <bgColor rgb="FF009242"/>
        </patternFill>
      </fill>
    </dxf>
    <dxf>
      <font>
        <color theme="0"/>
      </font>
      <fill>
        <patternFill patternType="none">
          <bgColor auto="1"/>
        </patternFill>
      </fill>
    </dxf>
    <dxf>
      <font>
        <color theme="2" tint="-0.24994659260841701"/>
      </font>
      <fill>
        <patternFill>
          <bgColor theme="2" tint="-0.24994659260841701"/>
        </patternFill>
      </fill>
    </dxf>
    <dxf>
      <font>
        <color theme="2" tint="-0.499984740745262"/>
      </font>
      <fill>
        <patternFill>
          <bgColor theme="2"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5" tint="-0.24994659260841701"/>
      </font>
      <fill>
        <patternFill>
          <bgColor theme="5" tint="-0.24994659260841701"/>
        </patternFill>
      </fill>
    </dxf>
    <dxf>
      <font>
        <color theme="5"/>
      </font>
      <fill>
        <patternFill>
          <bgColor theme="5"/>
        </patternFill>
      </fill>
    </dxf>
    <dxf>
      <font>
        <color rgb="FFFFC000"/>
      </font>
      <fill>
        <patternFill>
          <bgColor rgb="FFFFC000"/>
        </patternFill>
      </fill>
    </dxf>
    <dxf>
      <font>
        <color rgb="FFFFFF00"/>
      </font>
      <fill>
        <patternFill>
          <bgColor rgb="FFFFFF00"/>
        </patternFill>
      </fill>
    </dxf>
    <dxf>
      <font>
        <color rgb="FFA5D821"/>
      </font>
      <fill>
        <patternFill>
          <bgColor rgb="FFA5D821"/>
        </patternFill>
      </fill>
    </dxf>
    <dxf>
      <font>
        <color rgb="FF62C635"/>
      </font>
      <fill>
        <patternFill>
          <bgColor rgb="FF62C635"/>
        </patternFill>
      </fill>
    </dxf>
    <dxf>
      <font>
        <color rgb="FF009242"/>
      </font>
      <fill>
        <patternFill>
          <bgColor rgb="FF009242"/>
        </patternFill>
      </fill>
    </dxf>
    <dxf>
      <font>
        <color theme="0"/>
      </font>
      <fill>
        <patternFill patternType="none">
          <bgColor auto="1"/>
        </patternFill>
      </fill>
    </dxf>
    <dxf>
      <font>
        <color theme="2" tint="-0.24994659260841701"/>
      </font>
      <fill>
        <patternFill>
          <bgColor theme="2" tint="-0.24994659260841701"/>
        </patternFill>
      </fill>
    </dxf>
    <dxf>
      <font>
        <color theme="2" tint="-0.499984740745262"/>
      </font>
      <fill>
        <patternFill>
          <bgColor theme="2" tint="-0.24994659260841701"/>
        </patternFill>
      </fill>
    </dxf>
    <dxf>
      <font>
        <color rgb="FF9C0006"/>
      </font>
      <fill>
        <patternFill>
          <bgColor rgb="FFFFC7CE"/>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0"/>
      </font>
    </dxf>
    <dxf>
      <font>
        <color theme="0"/>
      </font>
    </dxf>
    <dxf>
      <font>
        <color theme="2" tint="-0.499984740745262"/>
      </font>
      <fill>
        <patternFill>
          <bgColor theme="2" tint="-0.24994659260841701"/>
        </patternFill>
      </fill>
    </dxf>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15303A"/>
      <color rgb="FFCFE7E1"/>
      <color rgb="FFDAA2B0"/>
      <color rgb="FFC1E9E0"/>
      <color rgb="FFFCDE99"/>
      <color rgb="FFA3BABF"/>
      <color rgb="FFA1ADB5"/>
      <color rgb="FFD7A3A3"/>
      <color rgb="FFFEDFA9"/>
      <color rgb="FF656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1944983</xdr:colOff>
      <xdr:row>1</xdr:row>
      <xdr:rowOff>1216219</xdr:rowOff>
    </xdr:from>
    <xdr:to>
      <xdr:col>6</xdr:col>
      <xdr:colOff>2136411</xdr:colOff>
      <xdr:row>1</xdr:row>
      <xdr:rowOff>1405139</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5578090" y="1556398"/>
          <a:ext cx="191428" cy="1857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6" Type="http://schemas.openxmlformats.org/officeDocument/2006/relationships/hyperlink" Target="https://www.gatesgenderequalitytoolbox.org/wp-content/uploads/Gender-Case-Study-Market-Based-Sanitation-Solutions-May-2018.pdf" TargetMode="External"/><Relationship Id="rId21" Type="http://schemas.openxmlformats.org/officeDocument/2006/relationships/hyperlink" Target="https://www.v4w.org/uploads/documents/2019-VFW-Communications-and-Gender-Checklist-fv.pdf" TargetMode="External"/><Relationship Id="rId42" Type="http://schemas.openxmlformats.org/officeDocument/2006/relationships/hyperlink" Target="https://www.weforum.org/agenda/2019/04/business-case-for-diversity-in-the-workplace/" TargetMode="External"/><Relationship Id="rId47" Type="http://schemas.openxmlformats.org/officeDocument/2006/relationships/hyperlink" Target="https://hbswk.hbs.edu/item/one-more-way-the-startup-world-hampers-women-entrepreneurs?cid=spmailing-33454779-WK%20Newsletter%206-23-2021%20(1)-June%2023,%202021" TargetMode="External"/><Relationship Id="rId63" Type="http://schemas.openxmlformats.org/officeDocument/2006/relationships/hyperlink" Target="https://www.weps.org/sites/default/files/2020-12/CASE_STUDY_Santander.pdf" TargetMode="External"/><Relationship Id="rId68" Type="http://schemas.openxmlformats.org/officeDocument/2006/relationships/hyperlink" Target="https://business.talkspace.com/articles/gender-inclusive-workplace" TargetMode="External"/><Relationship Id="rId16" Type="http://schemas.openxmlformats.org/officeDocument/2006/relationships/hyperlink" Target="http://documents1.worldbank.org/curated/en/832731468177842780/pdf/645870BRI0Are000Box0361540B0PUBLIC0.pdf" TargetMode="External"/><Relationship Id="rId11" Type="http://schemas.openxmlformats.org/officeDocument/2006/relationships/hyperlink" Target="https://www.guardianlife.com/coronavirus/how-employers-can-support-caregivers" TargetMode="External"/><Relationship Id="rId32" Type="http://schemas.openxmlformats.org/officeDocument/2006/relationships/hyperlink" Target="https://leanin.org/gender-bias-cards/grid/overview" TargetMode="External"/><Relationship Id="rId37" Type="http://schemas.openxmlformats.org/officeDocument/2006/relationships/hyperlink" Target="https://www.weps.org/sites/default/files/2020-08/CASE%20STUDY%20&#8226;%20RELX%20%28final%29.pdf" TargetMode="External"/><Relationship Id="rId53" Type="http://schemas.openxmlformats.org/officeDocument/2006/relationships/hyperlink" Target="https://www.usaid.gov/sites/default/files/2022-05/PA_Case_Study.2019.04.09.508.pdf" TargetMode="External"/><Relationship Id="rId58" Type="http://schemas.openxmlformats.org/officeDocument/2006/relationships/hyperlink" Target="https://documents1.worldbank.org/curated/fr/358091511509417630/pdf/121538-WP-IN-Gender-Case-Study-LightingAsia-PUBLIC.pdf" TargetMode="External"/><Relationship Id="rId74" Type="http://schemas.openxmlformats.org/officeDocument/2006/relationships/hyperlink" Target="https://lefilconsulting.com/wp-content/uploads/2024/12/3.1.-Policy-against-sexual-harassment-on-the-workplace.pdf" TargetMode="External"/><Relationship Id="rId79" Type="http://schemas.openxmlformats.org/officeDocument/2006/relationships/hyperlink" Target="https://lefilconsulting.com/wp-content/uploads/2024/12/8.-Gender-sensitive-customer-service.pdf" TargetMode="External"/><Relationship Id="rId5" Type="http://schemas.openxmlformats.org/officeDocument/2006/relationships/hyperlink" Target="https://www.gov.nl.ca/exec/osw/files/genderbased-equitableemploy.pdf" TargetMode="External"/><Relationship Id="rId61" Type="http://schemas.openxmlformats.org/officeDocument/2006/relationships/hyperlink" Target="https://www.ifc.org/content/dam/ifc/doclink/2017/case-study-boyner-group-s-supply-chain-strengthens-women-in-business.pdf" TargetMode="External"/><Relationship Id="rId19" Type="http://schemas.openxmlformats.org/officeDocument/2006/relationships/hyperlink" Target="https://www.un.org/womenwatch/daw/egm/gst_2010/Schroeder-EP.13-EGM-ST.pdf" TargetMode="External"/><Relationship Id="rId14" Type="http://schemas.openxmlformats.org/officeDocument/2006/relationships/hyperlink" Target="https://workforcenutrition.org/webapi/public/guidebook_breastfeeding_support.pdf" TargetMode="External"/><Relationship Id="rId22" Type="http://schemas.openxmlformats.org/officeDocument/2006/relationships/hyperlink" Target="https://financialallianceforwomen.org/wp-content/uploads/download-manager-files/InBrief-Gender-Lens-Marketing-1.pdf" TargetMode="External"/><Relationship Id="rId27" Type="http://schemas.openxmlformats.org/officeDocument/2006/relationships/hyperlink" Target="https://www.weforum.org/agenda/2018/03/gender-equality-latin-american-business/" TargetMode="External"/><Relationship Id="rId30" Type="http://schemas.openxmlformats.org/officeDocument/2006/relationships/hyperlink" Target="https://www.open-contracting.org/2020/07/21/breaking-the-glass-ceiling-for-women-led-businesses-in-public-procurement/" TargetMode="External"/><Relationship Id="rId35" Type="http://schemas.openxmlformats.org/officeDocument/2006/relationships/hyperlink" Target="https://blog.duolingo.com/how-duolingo-achieved-a-5050-gender-ratio-for-new-software-engineer-hires/" TargetMode="External"/><Relationship Id="rId43" Type="http://schemas.openxmlformats.org/officeDocument/2006/relationships/hyperlink" Target="https://www.mckinsey.com/business-functions/organization/our-insights/delivering-through-diversity" TargetMode="External"/><Relationship Id="rId48" Type="http://schemas.openxmlformats.org/officeDocument/2006/relationships/hyperlink" Target="https://www.forbes.com/sites/forbesbusinessdevelopmentcouncil/2018/01/17/why-we-need-more-women-in-sales/?sh=63712f3730ce" TargetMode="External"/><Relationship Id="rId56" Type="http://schemas.openxmlformats.org/officeDocument/2006/relationships/hyperlink" Target="https://www.eatsmartmovemorenc.com/wp-content/uploads/2019/08/Investing-in-Workplace-BF-Programs.pdf" TargetMode="External"/><Relationship Id="rId64" Type="http://schemas.openxmlformats.org/officeDocument/2006/relationships/hyperlink" Target="https://www.bitc.org.uk/case-study/equalising-parental-leave/" TargetMode="External"/><Relationship Id="rId69" Type="http://schemas.openxmlformats.org/officeDocument/2006/relationships/hyperlink" Target="https://www.ifc.org/content/dam/ifc/doc/mgrt/sheworks-knowledge-report-executive-summary-bm.pdf" TargetMode="External"/><Relationship Id="rId77" Type="http://schemas.openxmlformats.org/officeDocument/2006/relationships/hyperlink" Target="https://lefilconsulting.com/wp-content/uploads/2024/11/6.-Gender-inclusive-marketing-and-communication.pdf" TargetMode="External"/><Relationship Id="rId8" Type="http://schemas.openxmlformats.org/officeDocument/2006/relationships/hyperlink" Target="https://www.ilo.org/wcmsp5/groups/public/---ed_emp/---emp_ent/---multi/documents/publication/wcms_756721.pdf" TargetMode="External"/><Relationship Id="rId51" Type="http://schemas.openxmlformats.org/officeDocument/2006/relationships/hyperlink" Target="https://www.shoosmiths.com/insights/comment/supporting-women-breastfeeding-at-work-what-can-employers-do" TargetMode="External"/><Relationship Id="rId72" Type="http://schemas.openxmlformats.org/officeDocument/2006/relationships/hyperlink" Target="https://lefilconsulting.com/wp-content/uploads/2024/11/2.-Gender-balanced-promotion-and-retention.pdf" TargetMode="External"/><Relationship Id="rId80" Type="http://schemas.openxmlformats.org/officeDocument/2006/relationships/hyperlink" Target="https://lefilconsulting.com/wp-content/uploads/2024/12/9.-Gender-inclusive-selection-of-strategic-suppliers.pdf" TargetMode="External"/><Relationship Id="rId3" Type="http://schemas.openxmlformats.org/officeDocument/2006/relationships/hyperlink" Target="https://www.pwc.com/gx/en/about/diversity/iwd/iwd-female-talent-report-web.pdf" TargetMode="External"/><Relationship Id="rId12" Type="http://schemas.openxmlformats.org/officeDocument/2006/relationships/hyperlink" Target="https://www.flexjobs.com/blog/post/10-flexjobs-success-stories-show-much-flexible-work-matters/" TargetMode="External"/><Relationship Id="rId17" Type="http://schemas.openxmlformats.org/officeDocument/2006/relationships/hyperlink" Target="https://www.responsible-investor.com/articles/board-diversity-case-study-a-tailored-program-to-get-more-women-on-canadian-corporate-boards" TargetMode="External"/><Relationship Id="rId25" Type="http://schemas.openxmlformats.org/officeDocument/2006/relationships/hyperlink" Target="https://shellfoundation.org/wp-content/uploads/2018/10/A-business-first-approach.pdf" TargetMode="External"/><Relationship Id="rId33" Type="http://schemas.openxmlformats.org/officeDocument/2006/relationships/hyperlink" Target="https://builtin.com/diversity-inclusion/gender-bias-in-the-workplace" TargetMode="External"/><Relationship Id="rId38" Type="http://schemas.openxmlformats.org/officeDocument/2006/relationships/hyperlink" Target="https://www.weps.org/sites/default/files/2020-08/CASE%20STUDY%20&#8226;%20BBVA%20%28final%29.pdf" TargetMode="External"/><Relationship Id="rId46" Type="http://schemas.openxmlformats.org/officeDocument/2006/relationships/hyperlink" Target="https://drive.google.com/uc?export=download&amp;id=1BMqcAcqvBZmghgK5_VsOAbTUJeggjs0v" TargetMode="External"/><Relationship Id="rId59" Type="http://schemas.openxmlformats.org/officeDocument/2006/relationships/hyperlink" Target="https://issuu.com/azhcc/docs/sdwp13_white_paper_hqp" TargetMode="External"/><Relationship Id="rId67" Type="http://schemas.openxmlformats.org/officeDocument/2006/relationships/hyperlink" Target="https://promundoglobal.org/wp-content/uploads/2018/10/F-Understanding-the-Business-Case-for-Gender-Equality-in-the-Workplace.pdf" TargetMode="External"/><Relationship Id="rId20" Type="http://schemas.openxmlformats.org/officeDocument/2006/relationships/hyperlink" Target="https://acumen.org/wp-content/uploads/2017/09/Women_And_Social_Enterprises_Report_Acumen_ICRW_2015.pdf" TargetMode="External"/><Relationship Id="rId41" Type="http://schemas.openxmlformats.org/officeDocument/2006/relationships/hyperlink" Target="https://www.ifc.org/wps/wcm/connect/9ebaec65-a1aa-4c93-8d1e-ddf4986530bf/10953_Gender_Case_Study_LightingAsia.pdf?MOD=AJPERES&amp;CVID=lLllB-G" TargetMode="External"/><Relationship Id="rId54" Type="http://schemas.openxmlformats.org/officeDocument/2006/relationships/hyperlink" Target="https://www.bcg.com/publications/2017/human-resources-people-organization-why-paid-family-leave-is-good-business" TargetMode="External"/><Relationship Id="rId62" Type="http://schemas.openxmlformats.org/officeDocument/2006/relationships/hyperlink" Target="https://www.forbes.com/sites/forbesbusinesscouncil/2020/11/10/six-strategies-to-help-retain-female-talent-moving-forward/?sh=748d925c1954" TargetMode="External"/><Relationship Id="rId70" Type="http://schemas.openxmlformats.org/officeDocument/2006/relationships/hyperlink" Target="https://www.ifc.org/content/dam/ifc/doc/mgrt/tipsheet-implement-a-policy-for-prevention-of-sexual-harassment-october2021-external.pdf" TargetMode="External"/><Relationship Id="rId75" Type="http://schemas.openxmlformats.org/officeDocument/2006/relationships/hyperlink" Target="https://lefilconsulting.com/wp-content/uploads/2024/11/4.-Board-of-directors-diversity.pdf" TargetMode="External"/><Relationship Id="rId1" Type="http://schemas.openxmlformats.org/officeDocument/2006/relationships/hyperlink" Target="https://www.youtube.com/watch?v=misYmpr925o" TargetMode="External"/><Relationship Id="rId6" Type="http://schemas.openxmlformats.org/officeDocument/2006/relationships/hyperlink" Target="https://www.ewb.ca/wp-content/uploads/2020/07/EWB-Gender-Lens-Investing-Report.pdf" TargetMode="External"/><Relationship Id="rId15" Type="http://schemas.openxmlformats.org/officeDocument/2006/relationships/hyperlink" Target="https://bthechange.com/5-ways-to-get-more-women-on-boards-83799d4038b3" TargetMode="External"/><Relationship Id="rId23" Type="http://schemas.openxmlformats.org/officeDocument/2006/relationships/hyperlink" Target="https://www.unilever.com/sustainability/equity-diversity-and-inclusion/transforming-our-brands-transforming-our-advertising/" TargetMode="External"/><Relationship Id="rId28" Type="http://schemas.openxmlformats.org/officeDocument/2006/relationships/hyperlink" Target="https://docs.gatesfoundation.org/documents/gender-value-chain-guide.pdf" TargetMode="External"/><Relationship Id="rId36" Type="http://schemas.openxmlformats.org/officeDocument/2006/relationships/hyperlink" Target="https://www.un.org/en/ecosoc/newfunct/pdf/wep_booklet_final_ver.pdf" TargetMode="External"/><Relationship Id="rId49" Type="http://schemas.openxmlformats.org/officeDocument/2006/relationships/hyperlink" Target="https://www.bcg.com/en-ch/publications/2019/closing-gender-gap-in-sales-leadership" TargetMode="External"/><Relationship Id="rId57" Type="http://schemas.openxmlformats.org/officeDocument/2006/relationships/hyperlink" Target="https://www.ilo.org/wcmsp5/groups/public/---dgreports/---gender/documents/briefingnote/wcms_410189.pdf" TargetMode="External"/><Relationship Id="rId10" Type="http://schemas.openxmlformats.org/officeDocument/2006/relationships/hyperlink" Target="https://www.fastcompany.com/90513225/im-a-gay-ceo-and-this-is-why-parental-leave-will-promote-gender-equality" TargetMode="External"/><Relationship Id="rId31" Type="http://schemas.openxmlformats.org/officeDocument/2006/relationships/hyperlink" Target="https://documents1.worldbank.org/curated/en/731411532465604455/pdf/128789-WP-v2-IFC-Gender-Report-2018-Tool-Suite-2-Women-owned-businesses-PUBLIC.pdf" TargetMode="External"/><Relationship Id="rId44" Type="http://schemas.openxmlformats.org/officeDocument/2006/relationships/hyperlink" Target="https://www.weps.org/sites/default/files/2020-12/CASE_STUDY_Capgemini_final.pdf" TargetMode="External"/><Relationship Id="rId52" Type="http://schemas.openxmlformats.org/officeDocument/2006/relationships/hyperlink" Target="https://www.forbes.com/councils/forbeshumanresourcescouncil/2024/03/26/13-ways-to-advance-gender-equity-by-prioritizing-women-in-executive-roles/" TargetMode="External"/><Relationship Id="rId60" Type="http://schemas.openxmlformats.org/officeDocument/2006/relationships/hyperlink" Target="https://documents1.worldbank.org/curated/en/099531504022444435/pdf/IDU19f4ee806147b514f7a181bb107d3d8a44eb1.pdf" TargetMode="External"/><Relationship Id="rId65" Type="http://schemas.openxmlformats.org/officeDocument/2006/relationships/hyperlink" Target="https://ssir.org/articles/entry/how_businesses_can_take_the_lead_in_combatting_gender_based_violence" TargetMode="External"/><Relationship Id="rId73" Type="http://schemas.openxmlformats.org/officeDocument/2006/relationships/hyperlink" Target="https://lefilconsulting.com/wp-content/uploads/2024/12/3.-Gender-sensitive-HR-policies-and-practices.pdf" TargetMode="External"/><Relationship Id="rId78" Type="http://schemas.openxmlformats.org/officeDocument/2006/relationships/hyperlink" Target="https://lefilconsulting.com/wp-content/uploads/2024/12/7.-Diversity-in-distribution-and-sales-teams.pdf" TargetMode="External"/><Relationship Id="rId81" Type="http://schemas.openxmlformats.org/officeDocument/2006/relationships/hyperlink" Target="https://lefilconsulting.com/wp-content/uploads/2024/12/10.-Gender-sensitive-training-of-strategic-suppliers.pdf" TargetMode="External"/><Relationship Id="rId4" Type="http://schemas.openxmlformats.org/officeDocument/2006/relationships/hyperlink" Target="https://www.inc.com/entrepreneurs-organization/7-steps-to-promote-gender-equality-in-recruiting-hiring.html" TargetMode="External"/><Relationship Id="rId9" Type="http://schemas.openxmlformats.org/officeDocument/2006/relationships/hyperlink" Target="https://www.ilo.org/wcmsp5/groups/public/---dgreports/---gender/documents/briefingnote/wcms_410189.pdf" TargetMode="External"/><Relationship Id="rId13" Type="http://schemas.openxmlformats.org/officeDocument/2006/relationships/hyperlink" Target="https://www.vic.gov.au/case-study-flexible-work-reduces-gender-pay-gap-and-saves-money" TargetMode="External"/><Relationship Id="rId18" Type="http://schemas.openxmlformats.org/officeDocument/2006/relationships/hyperlink" Target="https://www.oliverwyman.com/our-expertise/insights/2020/mar/needed-more-women-with-power/collection-of-articles/why-ignoring-women-is-costing-financial-services-money.html" TargetMode="External"/><Relationship Id="rId39" Type="http://schemas.openxmlformats.org/officeDocument/2006/relationships/hyperlink" Target="https://medium.com/salesforce-for-sales/why-more-women-should-be-part-of-your-sales-team-707ebad4ca11" TargetMode="External"/><Relationship Id="rId34" Type="http://schemas.openxmlformats.org/officeDocument/2006/relationships/hyperlink" Target="https://www.ericsson.com/en/blog/2020/10/unconscious-gender-bias-in-the-workplace" TargetMode="External"/><Relationship Id="rId50" Type="http://schemas.openxmlformats.org/officeDocument/2006/relationships/hyperlink" Target="https://www.bcg.com/en-ch/publications/2020/managing-next-decade-women-wealth" TargetMode="External"/><Relationship Id="rId55" Type="http://schemas.openxmlformats.org/officeDocument/2006/relationships/hyperlink" Target="https://www.researchgate.net/publication/5957753_Women_and_the_labyrinth_of_leadership" TargetMode="External"/><Relationship Id="rId76" Type="http://schemas.openxmlformats.org/officeDocument/2006/relationships/hyperlink" Target="https://lefilconsulting.com/wp-content/uploads/2024/11/5.-Gender-sensitive-product-design-and-market-research.pdf" TargetMode="External"/><Relationship Id="rId7" Type="http://schemas.openxmlformats.org/officeDocument/2006/relationships/hyperlink" Target="https://leanin.org/what-companies-can-do-about-equal-pay" TargetMode="External"/><Relationship Id="rId71" Type="http://schemas.openxmlformats.org/officeDocument/2006/relationships/hyperlink" Target="https://lefilconsulting.com/wp-content/uploads/2024/12/1.-Gender-balanced-hiring.pdf" TargetMode="External"/><Relationship Id="rId2" Type="http://schemas.openxmlformats.org/officeDocument/2006/relationships/hyperlink" Target="https://bteam.org/our-thinking/reports/gender-balance-inclusive-cultures-ceo-guide" TargetMode="External"/><Relationship Id="rId29" Type="http://schemas.openxmlformats.org/officeDocument/2006/relationships/hyperlink" Target="https://www.weps.org/sites/default/files/2020-11/CASE_STUDY_Ganni.pdf" TargetMode="External"/><Relationship Id="rId24" Type="http://schemas.openxmlformats.org/officeDocument/2006/relationships/hyperlink" Target="https://hbr.org/2021/11/fighting-bias-on-the-front-lines" TargetMode="External"/><Relationship Id="rId40" Type="http://schemas.openxmlformats.org/officeDocument/2006/relationships/hyperlink" Target="https://www.xactlycorp.com/sites/default/files/file/2021-12/gender-equality-sales-2019-xactly-min.pdf" TargetMode="External"/><Relationship Id="rId45" Type="http://schemas.openxmlformats.org/officeDocument/2006/relationships/hyperlink" Target="https://hbr.org/2007/09/women-and-the-labyrinth-of-leadership" TargetMode="External"/><Relationship Id="rId66" Type="http://schemas.openxmlformats.org/officeDocument/2006/relationships/hyperlink" Target="https://www.usaid.gov/engendering-industries/partners/ekedc-nigeria/developing-a-workplace-sexual-harassment-poli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450"/>
  <sheetViews>
    <sheetView showGridLines="0" zoomScale="70" zoomScaleNormal="70" workbookViewId="0">
      <pane ySplit="1" topLeftCell="A2" activePane="bottomLeft" state="frozen"/>
      <selection pane="bottomLeft" activeCell="B1" sqref="B1:K1"/>
    </sheetView>
  </sheetViews>
  <sheetFormatPr baseColWidth="10" defaultColWidth="0" defaultRowHeight="16" x14ac:dyDescent="0.2"/>
  <cols>
    <col min="1" max="1" width="3" style="1" customWidth="1"/>
    <col min="2" max="3" width="3.83203125" style="1" customWidth="1"/>
    <col min="4" max="4" width="2.33203125" style="1" customWidth="1"/>
    <col min="5" max="5" width="28" style="1" customWidth="1"/>
    <col min="6" max="6" width="6.33203125" style="1" customWidth="1"/>
    <col min="7" max="7" width="33.33203125" style="1" customWidth="1"/>
    <col min="8" max="8" width="34.6640625" style="1" customWidth="1"/>
    <col min="9" max="9" width="31.1640625" style="1" customWidth="1"/>
    <col min="10" max="10" width="29.83203125" style="1" customWidth="1"/>
    <col min="11" max="11" width="31.33203125" style="1" customWidth="1"/>
    <col min="12" max="12" width="4.83203125" customWidth="1"/>
    <col min="13" max="16384" width="10.83203125" style="1" hidden="1"/>
  </cols>
  <sheetData>
    <row r="1" spans="2:13" ht="26" x14ac:dyDescent="0.2">
      <c r="B1" s="180" t="s">
        <v>0</v>
      </c>
      <c r="C1" s="181"/>
      <c r="D1" s="181"/>
      <c r="E1" s="181"/>
      <c r="F1" s="181"/>
      <c r="G1" s="181"/>
      <c r="H1" s="181"/>
      <c r="I1" s="181"/>
      <c r="J1" s="181"/>
      <c r="K1" s="182"/>
    </row>
    <row r="2" spans="2:13" ht="178.5" customHeight="1" x14ac:dyDescent="0.2">
      <c r="B2" s="177" t="s">
        <v>1</v>
      </c>
      <c r="C2" s="178"/>
      <c r="D2" s="178"/>
      <c r="E2" s="178"/>
      <c r="F2" s="178"/>
      <c r="G2" s="178"/>
      <c r="H2" s="178"/>
      <c r="I2" s="178"/>
      <c r="J2" s="178"/>
      <c r="K2" s="179"/>
    </row>
    <row r="4" spans="2:13" x14ac:dyDescent="0.2">
      <c r="B4" s="20"/>
      <c r="C4" s="187" t="s">
        <v>2</v>
      </c>
      <c r="D4" s="187"/>
      <c r="E4" s="188"/>
      <c r="F4" s="7"/>
    </row>
    <row r="5" spans="2:13" ht="16" customHeight="1" x14ac:dyDescent="0.2">
      <c r="B5" s="194" t="s">
        <v>3</v>
      </c>
      <c r="C5" s="195"/>
      <c r="D5" s="195"/>
      <c r="E5" s="195"/>
      <c r="F5" s="196"/>
      <c r="G5" s="196"/>
      <c r="H5" s="196"/>
      <c r="I5" s="196"/>
      <c r="J5" s="196"/>
      <c r="K5" s="197"/>
    </row>
    <row r="6" spans="2:13" ht="16" customHeight="1" x14ac:dyDescent="0.2">
      <c r="B6" s="198"/>
      <c r="C6" s="199"/>
      <c r="D6" s="199"/>
      <c r="E6" s="199"/>
      <c r="F6" s="199"/>
      <c r="G6" s="199"/>
      <c r="H6" s="199"/>
      <c r="I6" s="199"/>
      <c r="J6" s="199"/>
      <c r="K6" s="200"/>
    </row>
    <row r="7" spans="2:13" x14ac:dyDescent="0.2">
      <c r="C7" s="3"/>
      <c r="D7" s="3"/>
      <c r="E7" s="3"/>
      <c r="F7" s="3"/>
      <c r="G7" s="3"/>
      <c r="H7" s="3"/>
      <c r="I7" s="3"/>
      <c r="J7" s="3"/>
      <c r="K7" s="3"/>
    </row>
    <row r="8" spans="2:13" ht="35" customHeight="1" x14ac:dyDescent="0.2">
      <c r="B8" s="21"/>
      <c r="C8" s="192" t="s">
        <v>4</v>
      </c>
      <c r="D8" s="192"/>
      <c r="E8" s="192"/>
      <c r="F8" s="192"/>
      <c r="G8" s="192"/>
      <c r="H8" s="192"/>
      <c r="I8" s="192"/>
      <c r="J8" s="192"/>
      <c r="K8" s="193"/>
      <c r="M8" t="s">
        <v>5</v>
      </c>
    </row>
    <row r="9" spans="2:13" x14ac:dyDescent="0.2">
      <c r="C9" s="3"/>
      <c r="D9" s="3"/>
      <c r="E9" s="3"/>
      <c r="F9" s="3"/>
      <c r="G9" s="3"/>
      <c r="H9" s="3"/>
      <c r="I9" s="3"/>
      <c r="J9" s="3"/>
      <c r="K9" s="3"/>
      <c r="M9" t="s">
        <v>6</v>
      </c>
    </row>
    <row r="10" spans="2:13" ht="17" x14ac:dyDescent="0.2">
      <c r="C10" s="4"/>
      <c r="E10" s="12" t="s">
        <v>7</v>
      </c>
      <c r="F10" s="3"/>
      <c r="G10" s="3"/>
      <c r="H10" s="3"/>
      <c r="I10" s="3"/>
      <c r="J10" s="3"/>
      <c r="K10" s="3"/>
      <c r="M10"/>
    </row>
    <row r="11" spans="2:13" ht="17" x14ac:dyDescent="0.2">
      <c r="C11" s="4"/>
      <c r="D11" s="3"/>
      <c r="E11" s="12" t="s">
        <v>8</v>
      </c>
      <c r="F11" s="3"/>
      <c r="G11" s="3"/>
      <c r="H11" s="3"/>
      <c r="I11" s="3"/>
      <c r="J11" s="3"/>
      <c r="K11" s="3"/>
      <c r="M11"/>
    </row>
    <row r="12" spans="2:13" ht="17" x14ac:dyDescent="0.2">
      <c r="C12" s="4"/>
      <c r="D12" s="3"/>
      <c r="E12" s="12" t="s">
        <v>9</v>
      </c>
      <c r="F12" s="3"/>
      <c r="G12" s="3"/>
      <c r="H12" s="3"/>
      <c r="I12" s="3"/>
      <c r="J12" s="3"/>
      <c r="K12" s="3"/>
      <c r="M12"/>
    </row>
    <row r="13" spans="2:13" ht="17" x14ac:dyDescent="0.2">
      <c r="C13" s="4"/>
      <c r="D13" s="3"/>
      <c r="E13" s="12" t="s">
        <v>10</v>
      </c>
      <c r="F13" s="3"/>
      <c r="G13" s="3"/>
      <c r="H13" s="3"/>
      <c r="I13" s="3"/>
      <c r="J13" s="3"/>
      <c r="K13" s="3"/>
      <c r="M13"/>
    </row>
    <row r="14" spans="2:13" ht="17" x14ac:dyDescent="0.2">
      <c r="C14" s="4"/>
      <c r="D14" s="3"/>
      <c r="E14" s="12" t="s">
        <v>11</v>
      </c>
      <c r="F14" s="3"/>
      <c r="G14" s="3"/>
      <c r="H14" s="3"/>
      <c r="I14" s="3"/>
      <c r="J14" s="3"/>
      <c r="K14" s="3"/>
      <c r="M14"/>
    </row>
    <row r="15" spans="2:13" ht="17" x14ac:dyDescent="0.2">
      <c r="C15" s="4"/>
      <c r="D15" s="3"/>
      <c r="E15" s="12" t="s">
        <v>12</v>
      </c>
      <c r="F15" s="3"/>
      <c r="G15" s="3"/>
      <c r="H15" s="3"/>
      <c r="I15" s="3"/>
      <c r="J15" s="3"/>
      <c r="K15" s="3"/>
      <c r="M15"/>
    </row>
    <row r="16" spans="2:13" ht="17" x14ac:dyDescent="0.2">
      <c r="C16" s="4"/>
      <c r="D16" s="3"/>
      <c r="E16" s="12" t="s">
        <v>13</v>
      </c>
      <c r="F16" s="3"/>
      <c r="G16" s="3"/>
      <c r="H16" s="3"/>
      <c r="I16" s="3"/>
      <c r="J16" s="3"/>
      <c r="K16" s="3"/>
      <c r="M16"/>
    </row>
    <row r="17" spans="2:13" ht="17" x14ac:dyDescent="0.2">
      <c r="C17" s="4"/>
      <c r="D17" s="3"/>
      <c r="E17" s="12" t="s">
        <v>14</v>
      </c>
      <c r="F17" s="3"/>
      <c r="G17" s="3"/>
      <c r="H17" s="3"/>
      <c r="I17" s="3"/>
      <c r="J17" s="3"/>
      <c r="K17" s="3"/>
      <c r="M17"/>
    </row>
    <row r="18" spans="2:13" x14ac:dyDescent="0.2">
      <c r="C18" s="3"/>
      <c r="D18" s="3"/>
      <c r="E18" s="3"/>
      <c r="F18" s="3"/>
      <c r="G18" s="3"/>
      <c r="H18" s="3"/>
      <c r="I18" s="3"/>
      <c r="J18" s="3"/>
      <c r="K18" s="3"/>
      <c r="M18"/>
    </row>
    <row r="19" spans="2:13" hidden="1" x14ac:dyDescent="0.2">
      <c r="C19" s="13" t="s">
        <v>15</v>
      </c>
      <c r="D19" s="10"/>
      <c r="E19" s="11">
        <f>IF(OR(C10="X",C16="X"),1,IF(OR(C11="X",C15="X"),2,IF(OR(C12="X",C14="X"),3,IF(C13="X",4,0))))</f>
        <v>0</v>
      </c>
      <c r="F19" s="3"/>
      <c r="G19" s="3"/>
      <c r="H19" s="3"/>
      <c r="I19" s="3"/>
      <c r="J19" s="3"/>
      <c r="K19" s="3"/>
      <c r="M19"/>
    </row>
    <row r="20" spans="2:13" x14ac:dyDescent="0.2">
      <c r="C20" s="3"/>
      <c r="D20" s="3"/>
      <c r="E20" s="3"/>
      <c r="F20" s="3"/>
      <c r="G20" s="3"/>
      <c r="H20" s="3"/>
      <c r="I20" s="3"/>
      <c r="J20" s="3"/>
      <c r="K20" s="3"/>
      <c r="M20"/>
    </row>
    <row r="21" spans="2:13" ht="42" customHeight="1" x14ac:dyDescent="0.2">
      <c r="B21" s="21"/>
      <c r="C21" s="192" t="s">
        <v>16</v>
      </c>
      <c r="D21" s="192"/>
      <c r="E21" s="192"/>
      <c r="F21" s="192"/>
      <c r="G21" s="192"/>
      <c r="H21" s="192"/>
      <c r="I21" s="192"/>
      <c r="J21" s="192"/>
      <c r="K21" s="193"/>
    </row>
    <row r="22" spans="2:13" x14ac:dyDescent="0.2">
      <c r="C22" s="3"/>
      <c r="D22" s="3"/>
      <c r="E22" s="3"/>
      <c r="F22" s="3"/>
      <c r="G22" s="3"/>
      <c r="H22" s="3"/>
      <c r="I22" s="3"/>
      <c r="J22" s="3"/>
      <c r="K22" s="3"/>
    </row>
    <row r="23" spans="2:13" x14ac:dyDescent="0.2">
      <c r="C23" s="4"/>
      <c r="D23" s="3"/>
      <c r="E23" s="158" t="s">
        <v>17</v>
      </c>
      <c r="F23" s="15"/>
      <c r="G23" s="15"/>
      <c r="H23" s="3"/>
      <c r="I23" s="3"/>
      <c r="J23" s="3"/>
      <c r="K23" s="3"/>
    </row>
    <row r="24" spans="2:13" x14ac:dyDescent="0.2">
      <c r="C24" s="4"/>
      <c r="D24" s="3"/>
      <c r="E24" s="189" t="s">
        <v>18</v>
      </c>
      <c r="F24" s="208"/>
      <c r="G24" s="208"/>
      <c r="H24" s="208"/>
      <c r="I24" s="208"/>
      <c r="J24" s="208"/>
      <c r="K24" s="208"/>
    </row>
    <row r="25" spans="2:13" x14ac:dyDescent="0.2">
      <c r="C25" s="4"/>
      <c r="D25" s="3"/>
      <c r="E25" s="158" t="s">
        <v>19</v>
      </c>
      <c r="F25" s="15"/>
      <c r="G25" s="15"/>
      <c r="H25" s="3"/>
      <c r="I25" s="3"/>
      <c r="J25" s="3"/>
      <c r="K25" s="3"/>
    </row>
    <row r="26" spans="2:13" x14ac:dyDescent="0.2">
      <c r="C26" s="4"/>
      <c r="D26" s="3"/>
      <c r="E26" s="158" t="s">
        <v>20</v>
      </c>
      <c r="F26" s="15"/>
      <c r="G26" s="15"/>
      <c r="H26" s="3"/>
      <c r="I26" s="3"/>
      <c r="J26" s="3"/>
      <c r="K26" s="3"/>
    </row>
    <row r="27" spans="2:13" x14ac:dyDescent="0.2">
      <c r="C27" s="4"/>
      <c r="D27" s="3"/>
      <c r="E27" s="158" t="s">
        <v>14</v>
      </c>
      <c r="F27" s="15"/>
      <c r="G27" s="15"/>
      <c r="H27" s="3"/>
      <c r="I27" s="3"/>
      <c r="J27" s="3"/>
      <c r="K27" s="3"/>
    </row>
    <row r="28" spans="2:13" x14ac:dyDescent="0.2">
      <c r="C28" s="3"/>
      <c r="D28" s="3"/>
      <c r="E28" s="3"/>
      <c r="F28" s="3"/>
      <c r="G28" s="3"/>
      <c r="H28" s="3"/>
      <c r="I28" s="3"/>
      <c r="J28" s="3"/>
      <c r="K28" s="3"/>
    </row>
    <row r="29" spans="2:13" hidden="1" x14ac:dyDescent="0.2">
      <c r="C29" s="13" t="s">
        <v>15</v>
      </c>
      <c r="D29" s="10"/>
      <c r="E29" s="11">
        <f>IF(C23="X",1,IF(C24="X",2,IF(C25="X",3,IF(C26="X",4,0))))</f>
        <v>0</v>
      </c>
      <c r="F29" s="3"/>
      <c r="G29" s="3"/>
      <c r="H29" s="3"/>
      <c r="I29" s="3"/>
      <c r="J29" s="3"/>
      <c r="K29" s="3"/>
    </row>
    <row r="31" spans="2:13" ht="35" customHeight="1" x14ac:dyDescent="0.2">
      <c r="B31" s="21"/>
      <c r="C31" s="192" t="s">
        <v>21</v>
      </c>
      <c r="D31" s="192"/>
      <c r="E31" s="192"/>
      <c r="F31" s="192"/>
      <c r="G31" s="192"/>
      <c r="H31" s="192"/>
      <c r="I31" s="192"/>
      <c r="J31" s="192"/>
      <c r="K31" s="193"/>
    </row>
    <row r="32" spans="2:13" x14ac:dyDescent="0.2">
      <c r="C32" s="3"/>
      <c r="D32" s="3"/>
      <c r="E32" s="3"/>
      <c r="F32" s="3"/>
      <c r="G32" s="3"/>
      <c r="H32" s="3"/>
      <c r="I32" s="3"/>
      <c r="J32" s="3"/>
      <c r="K32" s="3"/>
    </row>
    <row r="33" spans="2:11" x14ac:dyDescent="0.2">
      <c r="C33" s="4"/>
      <c r="D33" s="3"/>
      <c r="E33" s="7" t="s">
        <v>22</v>
      </c>
      <c r="F33" s="3"/>
      <c r="G33" s="3"/>
      <c r="H33" s="3"/>
      <c r="I33" s="3"/>
      <c r="J33" s="3"/>
      <c r="K33" s="3"/>
    </row>
    <row r="34" spans="2:11" ht="31" customHeight="1" x14ac:dyDescent="0.2">
      <c r="C34" s="4"/>
      <c r="D34" s="3"/>
      <c r="E34" s="189" t="s">
        <v>23</v>
      </c>
      <c r="F34" s="189"/>
      <c r="G34" s="189"/>
      <c r="H34" s="189"/>
      <c r="I34" s="189"/>
      <c r="J34" s="189"/>
      <c r="K34" s="189"/>
    </row>
    <row r="35" spans="2:11" ht="31" customHeight="1" x14ac:dyDescent="0.2">
      <c r="C35" s="4"/>
      <c r="D35" s="3"/>
      <c r="E35" s="189" t="s">
        <v>24</v>
      </c>
      <c r="F35" s="189"/>
      <c r="G35" s="189"/>
      <c r="H35" s="189"/>
      <c r="I35" s="189"/>
      <c r="J35" s="189"/>
      <c r="K35" s="189"/>
    </row>
    <row r="36" spans="2:11" ht="32" customHeight="1" x14ac:dyDescent="0.2">
      <c r="C36" s="4"/>
      <c r="D36" s="3"/>
      <c r="E36" s="189" t="s">
        <v>25</v>
      </c>
      <c r="F36" s="189"/>
      <c r="G36" s="189"/>
      <c r="H36" s="189"/>
      <c r="I36" s="189"/>
      <c r="J36" s="189"/>
      <c r="K36" s="189"/>
    </row>
    <row r="37" spans="2:11" x14ac:dyDescent="0.2">
      <c r="C37" s="4"/>
      <c r="D37" s="3"/>
      <c r="E37" s="7" t="s">
        <v>14</v>
      </c>
      <c r="F37" s="3"/>
      <c r="G37" s="3"/>
      <c r="H37" s="3"/>
      <c r="I37" s="3"/>
      <c r="J37" s="3"/>
      <c r="K37" s="3"/>
    </row>
    <row r="38" spans="2:11" x14ac:dyDescent="0.2">
      <c r="C38" s="3"/>
      <c r="D38" s="3"/>
      <c r="E38" s="7"/>
      <c r="F38" s="3"/>
      <c r="G38" s="3"/>
      <c r="H38" s="3"/>
      <c r="I38" s="3"/>
      <c r="J38" s="3"/>
      <c r="K38" s="3"/>
    </row>
    <row r="39" spans="2:11" hidden="1" x14ac:dyDescent="0.2">
      <c r="C39" s="13" t="s">
        <v>15</v>
      </c>
      <c r="D39" s="10"/>
      <c r="E39" s="11">
        <f>IF(C33="X",1,IF(C34="X",2,IF(C35="X",3,IF(C36="X",4,0))))</f>
        <v>0</v>
      </c>
      <c r="F39" s="3"/>
      <c r="G39" s="3"/>
      <c r="H39" s="3"/>
      <c r="I39" s="3"/>
      <c r="J39" s="3"/>
      <c r="K39" s="3"/>
    </row>
    <row r="40" spans="2:11" x14ac:dyDescent="0.2">
      <c r="C40" s="3"/>
      <c r="D40" s="3"/>
      <c r="E40" s="3"/>
      <c r="F40" s="3"/>
      <c r="G40" s="3"/>
      <c r="H40" s="3"/>
      <c r="I40" s="3"/>
      <c r="J40" s="3"/>
      <c r="K40" s="3"/>
    </row>
    <row r="41" spans="2:11" ht="38" customHeight="1" x14ac:dyDescent="0.2">
      <c r="B41" s="21"/>
      <c r="C41" s="192" t="s">
        <v>26</v>
      </c>
      <c r="D41" s="192"/>
      <c r="E41" s="192"/>
      <c r="F41" s="192"/>
      <c r="G41" s="192"/>
      <c r="H41" s="192"/>
      <c r="I41" s="192"/>
      <c r="J41" s="192"/>
      <c r="K41" s="193"/>
    </row>
    <row r="42" spans="2:11" x14ac:dyDescent="0.2">
      <c r="C42" s="3"/>
      <c r="D42" s="3"/>
      <c r="E42" s="3"/>
      <c r="F42" s="3"/>
      <c r="G42" s="3"/>
      <c r="H42" s="3"/>
      <c r="I42" s="3"/>
      <c r="J42" s="3"/>
      <c r="K42" s="3"/>
    </row>
    <row r="43" spans="2:11" x14ac:dyDescent="0.2">
      <c r="C43" s="4"/>
      <c r="D43" s="3"/>
      <c r="E43" s="158" t="s">
        <v>27</v>
      </c>
      <c r="F43" s="3"/>
      <c r="G43" s="3"/>
      <c r="H43" s="3"/>
      <c r="I43" s="3"/>
      <c r="J43" s="3"/>
      <c r="K43" s="3"/>
    </row>
    <row r="44" spans="2:11" x14ac:dyDescent="0.2">
      <c r="C44" s="4"/>
      <c r="D44" s="3"/>
      <c r="E44" s="158" t="s">
        <v>28</v>
      </c>
      <c r="F44" s="3"/>
      <c r="G44" s="3"/>
      <c r="H44" s="3"/>
      <c r="I44" s="3"/>
      <c r="J44" s="3"/>
      <c r="K44" s="3"/>
    </row>
    <row r="45" spans="2:11" x14ac:dyDescent="0.2">
      <c r="C45" s="4"/>
      <c r="D45" s="3"/>
      <c r="E45" s="158" t="s">
        <v>29</v>
      </c>
      <c r="F45" s="3"/>
      <c r="G45" s="3"/>
      <c r="H45" s="3"/>
      <c r="I45" s="3"/>
      <c r="J45" s="3"/>
      <c r="K45" s="3"/>
    </row>
    <row r="46" spans="2:11" ht="33" customHeight="1" x14ac:dyDescent="0.2">
      <c r="C46" s="4"/>
      <c r="D46" s="3"/>
      <c r="E46" s="189" t="s">
        <v>30</v>
      </c>
      <c r="F46" s="189"/>
      <c r="G46" s="189"/>
      <c r="H46" s="189"/>
      <c r="I46" s="189"/>
      <c r="J46" s="189"/>
      <c r="K46" s="189"/>
    </row>
    <row r="47" spans="2:11" x14ac:dyDescent="0.2">
      <c r="C47" s="4"/>
      <c r="D47" s="3"/>
      <c r="E47" s="158" t="s">
        <v>14</v>
      </c>
      <c r="F47" s="3"/>
      <c r="G47" s="3"/>
      <c r="H47" s="3"/>
      <c r="I47" s="3"/>
      <c r="J47" s="3"/>
      <c r="K47" s="3"/>
    </row>
    <row r="48" spans="2:11" x14ac:dyDescent="0.2">
      <c r="C48" s="3"/>
      <c r="D48" s="3"/>
      <c r="E48" s="3"/>
      <c r="F48" s="3"/>
      <c r="G48" s="3"/>
      <c r="H48" s="3"/>
      <c r="I48" s="3"/>
      <c r="J48" s="3"/>
      <c r="K48" s="3"/>
    </row>
    <row r="49" spans="2:11" x14ac:dyDescent="0.2">
      <c r="C49" s="13" t="s">
        <v>15</v>
      </c>
      <c r="D49" s="10"/>
      <c r="E49" s="11">
        <f>IF(C43="X",1,IF(C44="X",2,IF(C45="X",3,IF(C46="X",4,0))))</f>
        <v>0</v>
      </c>
      <c r="F49" s="3"/>
      <c r="G49" s="3"/>
      <c r="H49" s="3"/>
      <c r="I49" s="3"/>
      <c r="J49" s="3"/>
      <c r="K49" s="3"/>
    </row>
    <row r="51" spans="2:11" ht="34" customHeight="1" x14ac:dyDescent="0.2">
      <c r="B51" s="21"/>
      <c r="C51" s="192" t="s">
        <v>31</v>
      </c>
      <c r="D51" s="192"/>
      <c r="E51" s="192"/>
      <c r="F51" s="192"/>
      <c r="G51" s="192"/>
      <c r="H51" s="192"/>
      <c r="I51" s="192"/>
      <c r="J51" s="192"/>
      <c r="K51" s="193"/>
    </row>
    <row r="52" spans="2:11" x14ac:dyDescent="0.2">
      <c r="C52" s="3"/>
      <c r="D52" s="3"/>
      <c r="E52" s="3"/>
      <c r="F52" s="3"/>
      <c r="G52" s="3"/>
      <c r="H52" s="3"/>
      <c r="I52" s="3"/>
      <c r="J52" s="3"/>
      <c r="K52" s="3"/>
    </row>
    <row r="53" spans="2:11" ht="17" x14ac:dyDescent="0.2">
      <c r="C53" s="4"/>
      <c r="E53" s="12" t="s">
        <v>7</v>
      </c>
      <c r="F53" s="3"/>
      <c r="G53" s="3"/>
      <c r="H53" s="3"/>
      <c r="I53" s="3"/>
      <c r="J53" s="3"/>
      <c r="K53" s="3"/>
    </row>
    <row r="54" spans="2:11" ht="17" x14ac:dyDescent="0.2">
      <c r="C54" s="4"/>
      <c r="D54" s="3"/>
      <c r="E54" s="12" t="s">
        <v>8</v>
      </c>
      <c r="F54" s="3"/>
      <c r="G54" s="3"/>
      <c r="H54" s="3"/>
      <c r="I54" s="3"/>
      <c r="J54" s="3"/>
      <c r="K54" s="3"/>
    </row>
    <row r="55" spans="2:11" ht="17" x14ac:dyDescent="0.2">
      <c r="C55" s="4"/>
      <c r="D55" s="3"/>
      <c r="E55" s="12" t="s">
        <v>9</v>
      </c>
      <c r="F55" s="3"/>
      <c r="G55" s="3"/>
      <c r="H55" s="3"/>
      <c r="I55" s="3"/>
      <c r="J55" s="3"/>
      <c r="K55" s="3"/>
    </row>
    <row r="56" spans="2:11" ht="17" x14ac:dyDescent="0.2">
      <c r="C56" s="4"/>
      <c r="D56" s="3"/>
      <c r="E56" s="12" t="s">
        <v>10</v>
      </c>
      <c r="F56" s="3"/>
      <c r="G56" s="3"/>
      <c r="H56" s="3"/>
      <c r="I56" s="3"/>
      <c r="J56" s="3"/>
      <c r="K56" s="3"/>
    </row>
    <row r="57" spans="2:11" ht="17" x14ac:dyDescent="0.2">
      <c r="C57" s="4"/>
      <c r="D57" s="3"/>
      <c r="E57" s="12" t="s">
        <v>11</v>
      </c>
      <c r="F57" s="3"/>
      <c r="G57" s="3"/>
      <c r="H57" s="3"/>
      <c r="I57" s="3"/>
      <c r="J57" s="3"/>
      <c r="K57" s="3"/>
    </row>
    <row r="58" spans="2:11" ht="17" x14ac:dyDescent="0.2">
      <c r="C58" s="4"/>
      <c r="D58" s="3"/>
      <c r="E58" s="12" t="s">
        <v>12</v>
      </c>
      <c r="F58" s="3"/>
      <c r="G58" s="3"/>
      <c r="H58" s="3"/>
      <c r="I58" s="3"/>
      <c r="J58" s="3"/>
      <c r="K58" s="3"/>
    </row>
    <row r="59" spans="2:11" ht="17" x14ac:dyDescent="0.2">
      <c r="C59" s="4"/>
      <c r="D59" s="3"/>
      <c r="E59" s="12" t="s">
        <v>13</v>
      </c>
      <c r="F59" s="3"/>
      <c r="G59" s="3"/>
      <c r="H59" s="3"/>
      <c r="I59" s="3"/>
      <c r="J59" s="3"/>
      <c r="K59" s="3"/>
    </row>
    <row r="60" spans="2:11" ht="17" x14ac:dyDescent="0.2">
      <c r="C60" s="4"/>
      <c r="D60" s="3"/>
      <c r="E60" s="12" t="s">
        <v>14</v>
      </c>
      <c r="F60" s="3"/>
      <c r="G60" s="3"/>
      <c r="H60" s="3"/>
      <c r="I60" s="3"/>
      <c r="J60" s="3"/>
      <c r="K60" s="3"/>
    </row>
    <row r="61" spans="2:11" x14ac:dyDescent="0.2">
      <c r="C61" s="3"/>
      <c r="D61" s="3"/>
      <c r="E61" s="3"/>
      <c r="F61" s="3"/>
      <c r="G61" s="3"/>
      <c r="H61" s="3"/>
      <c r="I61" s="3"/>
      <c r="J61" s="3"/>
      <c r="K61" s="3"/>
    </row>
    <row r="62" spans="2:11" x14ac:dyDescent="0.2">
      <c r="C62" s="13" t="s">
        <v>15</v>
      </c>
      <c r="D62" s="10"/>
      <c r="E62" s="11">
        <f>IF(OR(C53="X",C59="X"),1,IF(OR(C54="X",C58="X"),2,IF(OR(C55="X",C57="X"),3,IF(C56="X",4,0))))</f>
        <v>0</v>
      </c>
      <c r="F62" s="3"/>
      <c r="G62" s="3"/>
      <c r="H62" s="3"/>
      <c r="I62" s="3"/>
      <c r="J62" s="3"/>
      <c r="K62" s="3"/>
    </row>
    <row r="64" spans="2:11" ht="36" customHeight="1" x14ac:dyDescent="0.2">
      <c r="B64" s="21"/>
      <c r="C64" s="192" t="s">
        <v>32</v>
      </c>
      <c r="D64" s="192"/>
      <c r="E64" s="192"/>
      <c r="F64" s="192"/>
      <c r="G64" s="192"/>
      <c r="H64" s="192"/>
      <c r="I64" s="192"/>
      <c r="J64" s="192"/>
      <c r="K64" s="193"/>
    </row>
    <row r="65" spans="2:11" x14ac:dyDescent="0.2">
      <c r="C65" s="3"/>
      <c r="D65" s="3"/>
      <c r="E65" s="3"/>
      <c r="F65" s="3"/>
      <c r="G65" s="3"/>
      <c r="H65" s="3"/>
      <c r="I65" s="3"/>
      <c r="J65" s="3"/>
      <c r="K65" s="3"/>
    </row>
    <row r="66" spans="2:11" x14ac:dyDescent="0.2">
      <c r="C66" s="4"/>
      <c r="D66" s="3"/>
      <c r="E66" s="158" t="s">
        <v>33</v>
      </c>
      <c r="F66" s="3"/>
      <c r="G66" s="3"/>
      <c r="H66" s="3"/>
      <c r="I66" s="3"/>
      <c r="J66" s="3"/>
      <c r="K66" s="3"/>
    </row>
    <row r="67" spans="2:11" ht="32" customHeight="1" x14ac:dyDescent="0.2">
      <c r="C67" s="4"/>
      <c r="D67" s="3"/>
      <c r="E67" s="189" t="s">
        <v>34</v>
      </c>
      <c r="F67" s="189"/>
      <c r="G67" s="189"/>
      <c r="H67" s="189"/>
      <c r="I67" s="189"/>
      <c r="J67" s="189"/>
      <c r="K67" s="189"/>
    </row>
    <row r="68" spans="2:11" ht="32" customHeight="1" x14ac:dyDescent="0.2">
      <c r="C68" s="4"/>
      <c r="D68" s="3"/>
      <c r="E68" s="189" t="s">
        <v>35</v>
      </c>
      <c r="F68" s="189"/>
      <c r="G68" s="189"/>
      <c r="H68" s="189"/>
      <c r="I68" s="189"/>
      <c r="J68" s="189"/>
      <c r="K68" s="189"/>
    </row>
    <row r="69" spans="2:11" ht="32" customHeight="1" x14ac:dyDescent="0.2">
      <c r="C69" s="4"/>
      <c r="D69" s="3"/>
      <c r="E69" s="189" t="s">
        <v>36</v>
      </c>
      <c r="F69" s="189"/>
      <c r="G69" s="189"/>
      <c r="H69" s="189"/>
      <c r="I69" s="189"/>
      <c r="J69" s="189"/>
      <c r="K69" s="189"/>
    </row>
    <row r="70" spans="2:11" x14ac:dyDescent="0.2">
      <c r="C70" s="4"/>
      <c r="D70" s="3"/>
      <c r="E70" s="158" t="s">
        <v>14</v>
      </c>
      <c r="F70" s="3"/>
      <c r="G70" s="3"/>
      <c r="H70" s="3"/>
      <c r="I70" s="3"/>
      <c r="J70" s="3"/>
      <c r="K70" s="3"/>
    </row>
    <row r="71" spans="2:11" x14ac:dyDescent="0.2">
      <c r="C71" s="3"/>
      <c r="D71" s="3"/>
      <c r="E71" s="3"/>
      <c r="F71" s="3"/>
      <c r="G71" s="3"/>
      <c r="H71" s="3"/>
      <c r="I71" s="3"/>
      <c r="J71" s="3"/>
      <c r="K71" s="3"/>
    </row>
    <row r="72" spans="2:11" hidden="1" x14ac:dyDescent="0.2">
      <c r="C72" s="13" t="s">
        <v>15</v>
      </c>
      <c r="D72" s="10"/>
      <c r="E72" s="11">
        <f>IF(C66="X",1,IF(C67="X",2,IF(C68="X",3,IF(C69="X",4,0))))</f>
        <v>0</v>
      </c>
      <c r="F72" s="3"/>
      <c r="G72" s="3"/>
      <c r="H72" s="3"/>
      <c r="I72" s="3"/>
      <c r="J72" s="3"/>
      <c r="K72" s="3"/>
    </row>
    <row r="73" spans="2:11" x14ac:dyDescent="0.2">
      <c r="C73" s="3"/>
      <c r="D73" s="3"/>
      <c r="E73" s="3"/>
      <c r="F73" s="3"/>
      <c r="G73" s="3"/>
      <c r="H73" s="3"/>
      <c r="I73" s="3"/>
      <c r="J73" s="3"/>
      <c r="K73" s="3"/>
    </row>
    <row r="74" spans="2:11" x14ac:dyDescent="0.2">
      <c r="B74" s="20"/>
      <c r="C74" s="187" t="s">
        <v>2</v>
      </c>
      <c r="D74" s="187"/>
      <c r="E74" s="188"/>
      <c r="F74" s="7"/>
    </row>
    <row r="75" spans="2:11" ht="16" customHeight="1" x14ac:dyDescent="0.2">
      <c r="B75" s="22"/>
      <c r="C75" s="195" t="s">
        <v>37</v>
      </c>
      <c r="D75" s="195"/>
      <c r="E75" s="195"/>
      <c r="F75" s="196"/>
      <c r="G75" s="196"/>
      <c r="H75" s="196"/>
      <c r="I75" s="196"/>
      <c r="J75" s="196"/>
      <c r="K75" s="197"/>
    </row>
    <row r="76" spans="2:11" x14ac:dyDescent="0.2">
      <c r="B76" s="23"/>
      <c r="C76" s="199"/>
      <c r="D76" s="199"/>
      <c r="E76" s="199"/>
      <c r="F76" s="199"/>
      <c r="G76" s="199"/>
      <c r="H76" s="199"/>
      <c r="I76" s="199"/>
      <c r="J76" s="199"/>
      <c r="K76" s="200"/>
    </row>
    <row r="78" spans="2:11" ht="34" customHeight="1" x14ac:dyDescent="0.2">
      <c r="B78" s="21"/>
      <c r="C78" s="190" t="s">
        <v>38</v>
      </c>
      <c r="D78" s="190"/>
      <c r="E78" s="190"/>
      <c r="F78" s="190"/>
      <c r="G78" s="190"/>
      <c r="H78" s="190"/>
      <c r="I78" s="190"/>
      <c r="J78" s="190"/>
      <c r="K78" s="191"/>
    </row>
    <row r="79" spans="2:11" x14ac:dyDescent="0.2">
      <c r="C79" s="3"/>
      <c r="D79" s="3"/>
      <c r="E79" s="3"/>
      <c r="F79" s="3"/>
      <c r="G79" s="3"/>
      <c r="H79" s="3"/>
      <c r="I79" s="3"/>
      <c r="J79" s="3"/>
      <c r="K79" s="3"/>
    </row>
    <row r="80" spans="2:11" x14ac:dyDescent="0.2">
      <c r="C80" s="4"/>
      <c r="D80" s="3"/>
      <c r="E80" s="16" t="s">
        <v>39</v>
      </c>
      <c r="F80" s="17"/>
      <c r="G80" s="3"/>
      <c r="H80" s="3"/>
      <c r="I80" s="3"/>
      <c r="J80" s="3"/>
      <c r="K80" s="3"/>
    </row>
    <row r="81" spans="2:11" x14ac:dyDescent="0.2">
      <c r="C81" s="4"/>
      <c r="D81" s="3"/>
      <c r="E81" s="16" t="s">
        <v>40</v>
      </c>
      <c r="F81" s="17"/>
      <c r="G81" s="3"/>
      <c r="H81" s="3"/>
      <c r="I81" s="3"/>
      <c r="J81" s="3"/>
      <c r="K81" s="3"/>
    </row>
    <row r="82" spans="2:11" x14ac:dyDescent="0.2">
      <c r="C82" s="4"/>
      <c r="D82" s="3"/>
      <c r="E82" s="16" t="s">
        <v>41</v>
      </c>
      <c r="F82" s="17"/>
      <c r="G82" s="3"/>
      <c r="H82" s="3"/>
      <c r="I82" s="3"/>
      <c r="J82" s="3"/>
      <c r="K82" s="3"/>
    </row>
    <row r="83" spans="2:11" x14ac:dyDescent="0.2">
      <c r="C83" s="4"/>
      <c r="D83" s="3"/>
      <c r="E83" s="16" t="s">
        <v>42</v>
      </c>
      <c r="F83" s="17"/>
      <c r="G83" s="3"/>
      <c r="H83" s="3"/>
      <c r="I83" s="3"/>
      <c r="J83" s="3"/>
      <c r="K83" s="3"/>
    </row>
    <row r="84" spans="2:11" x14ac:dyDescent="0.2">
      <c r="C84" s="4"/>
      <c r="D84" s="3"/>
      <c r="E84" s="16" t="s">
        <v>14</v>
      </c>
      <c r="F84" s="17"/>
      <c r="G84" s="3"/>
      <c r="H84" s="3"/>
      <c r="I84" s="3"/>
      <c r="J84" s="3"/>
      <c r="K84" s="3"/>
    </row>
    <row r="85" spans="2:11" x14ac:dyDescent="0.2">
      <c r="C85" s="3"/>
      <c r="D85" s="3"/>
      <c r="E85" s="3"/>
      <c r="F85" s="3"/>
      <c r="G85" s="3"/>
      <c r="H85" s="3"/>
      <c r="I85" s="3"/>
      <c r="J85" s="3"/>
      <c r="K85" s="3"/>
    </row>
    <row r="86" spans="2:11" hidden="1" x14ac:dyDescent="0.2">
      <c r="C86" s="13" t="s">
        <v>15</v>
      </c>
      <c r="D86" s="10"/>
      <c r="E86" s="11">
        <f>IF(C80="X",1,IF(C81="X",2,IF(C82="X",3,IF(C83="X",4,0))))</f>
        <v>0</v>
      </c>
      <c r="F86" s="3"/>
      <c r="G86" s="3"/>
      <c r="H86" s="3"/>
      <c r="I86" s="3"/>
      <c r="J86" s="3"/>
      <c r="K86" s="3"/>
    </row>
    <row r="87" spans="2:11" x14ac:dyDescent="0.2">
      <c r="C87" s="14"/>
      <c r="D87" s="3"/>
      <c r="E87" s="3"/>
      <c r="F87" s="3"/>
      <c r="G87" s="3"/>
      <c r="H87" s="3"/>
      <c r="I87" s="3"/>
      <c r="J87" s="3"/>
      <c r="K87" s="3"/>
    </row>
    <row r="88" spans="2:11" ht="36" customHeight="1" x14ac:dyDescent="0.2">
      <c r="B88" s="21"/>
      <c r="C88" s="192" t="s">
        <v>43</v>
      </c>
      <c r="D88" s="192"/>
      <c r="E88" s="192"/>
      <c r="F88" s="192"/>
      <c r="G88" s="192"/>
      <c r="H88" s="192"/>
      <c r="I88" s="192"/>
      <c r="J88" s="192"/>
      <c r="K88" s="193"/>
    </row>
    <row r="89" spans="2:11" x14ac:dyDescent="0.2">
      <c r="C89" s="3"/>
      <c r="D89" s="3"/>
      <c r="E89" s="3"/>
      <c r="F89" s="3"/>
      <c r="G89" s="3"/>
      <c r="H89" s="3"/>
      <c r="I89" s="3"/>
      <c r="J89" s="3"/>
      <c r="K89" s="3"/>
    </row>
    <row r="90" spans="2:11" x14ac:dyDescent="0.2">
      <c r="C90" s="4"/>
      <c r="D90" s="3"/>
      <c r="E90" s="158" t="s">
        <v>44</v>
      </c>
      <c r="F90" s="3"/>
      <c r="G90" s="3"/>
      <c r="H90" s="3"/>
      <c r="I90" s="3"/>
      <c r="J90" s="3"/>
      <c r="K90" s="3"/>
    </row>
    <row r="91" spans="2:11" x14ac:dyDescent="0.2">
      <c r="C91" s="4"/>
      <c r="D91" s="3"/>
      <c r="E91" s="158" t="s">
        <v>45</v>
      </c>
      <c r="F91" s="3"/>
      <c r="G91" s="3"/>
      <c r="H91" s="3"/>
      <c r="I91" s="3"/>
      <c r="J91" s="3"/>
      <c r="K91" s="3"/>
    </row>
    <row r="92" spans="2:11" x14ac:dyDescent="0.2">
      <c r="C92" s="4"/>
      <c r="D92" s="3"/>
      <c r="E92" s="158" t="s">
        <v>46</v>
      </c>
      <c r="F92" s="3"/>
      <c r="G92" s="3"/>
      <c r="H92" s="3"/>
      <c r="I92" s="3"/>
      <c r="J92" s="3"/>
      <c r="K92" s="3"/>
    </row>
    <row r="93" spans="2:11" x14ac:dyDescent="0.2">
      <c r="C93" s="4"/>
      <c r="D93" s="3"/>
      <c r="E93" s="158" t="s">
        <v>47</v>
      </c>
      <c r="F93" s="3"/>
      <c r="G93" s="3"/>
      <c r="H93" s="3"/>
      <c r="I93" s="3"/>
      <c r="J93" s="3"/>
      <c r="K93" s="3"/>
    </row>
    <row r="94" spans="2:11" x14ac:dyDescent="0.2">
      <c r="C94" s="4"/>
      <c r="D94" s="3"/>
      <c r="E94" s="158" t="s">
        <v>14</v>
      </c>
      <c r="F94" s="3"/>
      <c r="G94" s="3"/>
      <c r="H94" s="3"/>
      <c r="I94" s="3"/>
      <c r="J94" s="3"/>
      <c r="K94" s="3"/>
    </row>
    <row r="95" spans="2:11" x14ac:dyDescent="0.2">
      <c r="C95" s="3"/>
      <c r="D95" s="3"/>
      <c r="E95" s="3"/>
      <c r="F95" s="3"/>
      <c r="G95" s="3"/>
      <c r="H95" s="3"/>
      <c r="I95" s="3"/>
      <c r="J95" s="3"/>
      <c r="K95" s="3"/>
    </row>
    <row r="96" spans="2:11" hidden="1" x14ac:dyDescent="0.2">
      <c r="C96" s="13" t="s">
        <v>15</v>
      </c>
      <c r="D96" s="9"/>
      <c r="E96" s="11">
        <f>IF(C90="X",1,IF(C91="X",2,IF(C92="X",3,IF(C93="X",4,0))))</f>
        <v>0</v>
      </c>
      <c r="F96" s="3"/>
      <c r="G96" s="3"/>
      <c r="H96" s="3"/>
      <c r="I96" s="3"/>
      <c r="J96" s="3"/>
      <c r="K96" s="3"/>
    </row>
    <row r="97" spans="2:11" x14ac:dyDescent="0.2">
      <c r="C97" s="14"/>
      <c r="D97" s="3"/>
      <c r="E97" s="3"/>
      <c r="F97" s="3"/>
      <c r="G97" s="3"/>
      <c r="H97" s="3"/>
      <c r="I97" s="3"/>
      <c r="J97" s="3"/>
      <c r="K97" s="3"/>
    </row>
    <row r="98" spans="2:11" ht="37" customHeight="1" x14ac:dyDescent="0.2">
      <c r="B98" s="21"/>
      <c r="C98" s="190" t="s">
        <v>48</v>
      </c>
      <c r="D98" s="190"/>
      <c r="E98" s="190"/>
      <c r="F98" s="190"/>
      <c r="G98" s="190"/>
      <c r="H98" s="190"/>
      <c r="I98" s="190"/>
      <c r="J98" s="190"/>
      <c r="K98" s="191"/>
    </row>
    <row r="99" spans="2:11" x14ac:dyDescent="0.2">
      <c r="C99" s="3"/>
      <c r="D99" s="3"/>
      <c r="E99" s="3"/>
      <c r="F99" s="3"/>
      <c r="G99" s="3"/>
      <c r="H99" s="3"/>
      <c r="I99" s="3"/>
      <c r="J99" s="3"/>
      <c r="K99" s="3"/>
    </row>
    <row r="100" spans="2:11" x14ac:dyDescent="0.2">
      <c r="C100" s="4"/>
      <c r="D100" s="3"/>
      <c r="E100" s="158" t="s">
        <v>49</v>
      </c>
      <c r="F100" s="3"/>
      <c r="G100" s="3"/>
      <c r="H100" s="3"/>
      <c r="I100" s="3"/>
      <c r="J100" s="3"/>
      <c r="K100" s="3"/>
    </row>
    <row r="101" spans="2:11" x14ac:dyDescent="0.2">
      <c r="C101" s="4"/>
      <c r="D101" s="3"/>
      <c r="E101" s="158" t="s">
        <v>50</v>
      </c>
      <c r="F101" s="3"/>
      <c r="G101" s="3"/>
      <c r="H101" s="3"/>
      <c r="I101" s="3"/>
      <c r="J101" s="3"/>
      <c r="K101" s="3"/>
    </row>
    <row r="102" spans="2:11" x14ac:dyDescent="0.2">
      <c r="C102" s="4"/>
      <c r="D102" s="3"/>
      <c r="E102" s="158" t="s">
        <v>51</v>
      </c>
      <c r="F102" s="3"/>
      <c r="G102" s="3"/>
      <c r="H102" s="3"/>
      <c r="I102" s="3"/>
      <c r="J102" s="3"/>
      <c r="K102" s="3"/>
    </row>
    <row r="103" spans="2:11" x14ac:dyDescent="0.2">
      <c r="C103" s="4"/>
      <c r="D103" s="3"/>
      <c r="E103" s="158" t="s">
        <v>52</v>
      </c>
      <c r="F103" s="3"/>
      <c r="G103" s="3"/>
      <c r="H103" s="3"/>
      <c r="I103" s="3"/>
      <c r="J103" s="3"/>
      <c r="K103" s="3"/>
    </row>
    <row r="104" spans="2:11" x14ac:dyDescent="0.2">
      <c r="C104" s="4"/>
      <c r="D104" s="3"/>
      <c r="E104" s="158" t="s">
        <v>14</v>
      </c>
      <c r="F104" s="3"/>
      <c r="G104" s="3"/>
      <c r="H104" s="3"/>
      <c r="I104" s="3"/>
      <c r="J104" s="3"/>
      <c r="K104" s="3"/>
    </row>
    <row r="105" spans="2:11" x14ac:dyDescent="0.2">
      <c r="C105" s="3"/>
      <c r="D105" s="3"/>
      <c r="E105" s="3"/>
      <c r="F105" s="3"/>
      <c r="G105" s="3"/>
      <c r="H105" s="3"/>
      <c r="I105" s="3"/>
      <c r="J105" s="3"/>
      <c r="K105" s="3"/>
    </row>
    <row r="106" spans="2:11" hidden="1" x14ac:dyDescent="0.2">
      <c r="C106" s="13" t="s">
        <v>15</v>
      </c>
      <c r="D106" s="9"/>
      <c r="E106" s="11">
        <f>IF(C100="X",1,IF(C101="X",2,IF(C102="X",3,IF(C103="X",4,0))))</f>
        <v>0</v>
      </c>
      <c r="F106" s="3"/>
      <c r="G106" s="3"/>
      <c r="H106" s="3"/>
      <c r="I106" s="3"/>
      <c r="J106" s="3"/>
      <c r="K106" s="3"/>
    </row>
    <row r="107" spans="2:11" x14ac:dyDescent="0.2">
      <c r="C107" s="3"/>
      <c r="D107" s="3"/>
      <c r="E107" s="3"/>
      <c r="F107" s="3"/>
      <c r="G107" s="3"/>
      <c r="H107" s="3"/>
      <c r="I107" s="3"/>
      <c r="J107" s="3"/>
      <c r="K107" s="3"/>
    </row>
    <row r="108" spans="2:11" x14ac:dyDescent="0.2">
      <c r="B108" s="20"/>
      <c r="C108" s="187" t="s">
        <v>2</v>
      </c>
      <c r="D108" s="187"/>
      <c r="E108" s="188"/>
      <c r="F108" s="7"/>
    </row>
    <row r="109" spans="2:11" ht="16" customHeight="1" x14ac:dyDescent="0.2">
      <c r="B109" s="22"/>
      <c r="C109" s="195" t="s">
        <v>53</v>
      </c>
      <c r="D109" s="195"/>
      <c r="E109" s="195"/>
      <c r="F109" s="196"/>
      <c r="G109" s="196"/>
      <c r="H109" s="196"/>
      <c r="I109" s="196"/>
      <c r="J109" s="196"/>
      <c r="K109" s="197"/>
    </row>
    <row r="110" spans="2:11" ht="16" customHeight="1" x14ac:dyDescent="0.2">
      <c r="B110" s="23"/>
      <c r="C110" s="199"/>
      <c r="D110" s="199"/>
      <c r="E110" s="199"/>
      <c r="F110" s="199"/>
      <c r="G110" s="199"/>
      <c r="H110" s="199"/>
      <c r="I110" s="199"/>
      <c r="J110" s="199"/>
      <c r="K110" s="200"/>
    </row>
    <row r="111" spans="2:11" x14ac:dyDescent="0.2">
      <c r="C111" s="18"/>
      <c r="D111" s="18"/>
      <c r="E111" s="18"/>
      <c r="F111" s="18"/>
      <c r="G111" s="18"/>
      <c r="H111" s="18"/>
      <c r="I111" s="18"/>
      <c r="J111" s="18"/>
      <c r="K111" s="18"/>
    </row>
    <row r="112" spans="2:11" ht="38" customHeight="1" x14ac:dyDescent="0.2">
      <c r="B112" s="21"/>
      <c r="C112" s="190" t="s">
        <v>54</v>
      </c>
      <c r="D112" s="190"/>
      <c r="E112" s="190"/>
      <c r="F112" s="190"/>
      <c r="G112" s="190"/>
      <c r="H112" s="190"/>
      <c r="I112" s="190"/>
      <c r="J112" s="190"/>
      <c r="K112" s="191"/>
    </row>
    <row r="113" spans="2:11" x14ac:dyDescent="0.2">
      <c r="C113" s="3"/>
      <c r="D113" s="3"/>
      <c r="E113" s="3"/>
      <c r="F113" s="3"/>
      <c r="G113" s="3"/>
      <c r="H113" s="3"/>
      <c r="I113" s="3"/>
      <c r="J113" s="3"/>
      <c r="K113" s="3"/>
    </row>
    <row r="114" spans="2:11" x14ac:dyDescent="0.2">
      <c r="C114" s="4"/>
      <c r="D114" s="3"/>
      <c r="E114" s="158" t="s">
        <v>55</v>
      </c>
      <c r="F114" s="3"/>
      <c r="G114" s="3"/>
      <c r="H114" s="3"/>
      <c r="I114" s="3"/>
      <c r="J114" s="3"/>
      <c r="K114" s="3"/>
    </row>
    <row r="115" spans="2:11" x14ac:dyDescent="0.2">
      <c r="C115" s="4"/>
      <c r="D115" s="3"/>
      <c r="E115" s="158" t="s">
        <v>56</v>
      </c>
      <c r="F115" s="3"/>
      <c r="G115" s="3"/>
      <c r="H115" s="3"/>
      <c r="I115" s="3"/>
      <c r="J115" s="3"/>
      <c r="K115" s="3"/>
    </row>
    <row r="116" spans="2:11" x14ac:dyDescent="0.2">
      <c r="C116" s="4"/>
      <c r="D116" s="3"/>
      <c r="E116" s="158" t="s">
        <v>57</v>
      </c>
      <c r="F116" s="3"/>
      <c r="G116" s="3"/>
      <c r="H116" s="3"/>
      <c r="I116" s="3"/>
      <c r="J116" s="3"/>
      <c r="K116" s="3"/>
    </row>
    <row r="117" spans="2:11" x14ac:dyDescent="0.2">
      <c r="C117" s="4"/>
      <c r="D117" s="3"/>
      <c r="E117" s="158" t="s">
        <v>58</v>
      </c>
      <c r="F117" s="3"/>
      <c r="G117" s="3"/>
      <c r="H117" s="3"/>
      <c r="I117" s="3"/>
      <c r="J117" s="3"/>
      <c r="K117" s="3"/>
    </row>
    <row r="118" spans="2:11" x14ac:dyDescent="0.2">
      <c r="C118" s="4"/>
      <c r="D118" s="3"/>
      <c r="E118" s="158" t="s">
        <v>14</v>
      </c>
      <c r="F118" s="3"/>
      <c r="G118" s="3"/>
      <c r="H118" s="3"/>
      <c r="I118" s="3"/>
      <c r="J118" s="3"/>
      <c r="K118" s="3"/>
    </row>
    <row r="119" spans="2:11" x14ac:dyDescent="0.2">
      <c r="C119" s="3"/>
      <c r="D119" s="3"/>
      <c r="E119" s="3"/>
      <c r="F119" s="3"/>
      <c r="G119" s="3"/>
      <c r="H119" s="3"/>
      <c r="I119" s="3"/>
      <c r="J119" s="3"/>
      <c r="K119" s="3"/>
    </row>
    <row r="120" spans="2:11" hidden="1" x14ac:dyDescent="0.2">
      <c r="C120" s="13" t="s">
        <v>15</v>
      </c>
      <c r="D120" s="9"/>
      <c r="E120" s="11">
        <f>IF(C114="X",1,IF(C115="X",2,IF(C116="X",3,IF(C117="X",4,0))))</f>
        <v>0</v>
      </c>
      <c r="F120" s="3"/>
      <c r="G120" s="3"/>
      <c r="H120" s="3"/>
      <c r="I120" s="3"/>
      <c r="J120" s="3"/>
      <c r="K120" s="3"/>
    </row>
    <row r="121" spans="2:11" x14ac:dyDescent="0.2">
      <c r="C121" s="3"/>
      <c r="D121" s="3"/>
      <c r="E121" s="3"/>
      <c r="F121" s="3"/>
      <c r="G121" s="3"/>
      <c r="H121" s="3"/>
      <c r="I121" s="3"/>
      <c r="J121" s="3"/>
      <c r="K121" s="3"/>
    </row>
    <row r="122" spans="2:11" ht="38" customHeight="1" x14ac:dyDescent="0.2">
      <c r="B122" s="21"/>
      <c r="C122" s="190" t="s">
        <v>59</v>
      </c>
      <c r="D122" s="190"/>
      <c r="E122" s="190"/>
      <c r="F122" s="190"/>
      <c r="G122" s="190"/>
      <c r="H122" s="190"/>
      <c r="I122" s="190"/>
      <c r="J122" s="190"/>
      <c r="K122" s="191"/>
    </row>
    <row r="123" spans="2:11" x14ac:dyDescent="0.2">
      <c r="C123" s="3"/>
      <c r="D123" s="3"/>
      <c r="E123" s="3"/>
      <c r="F123" s="3"/>
      <c r="G123" s="3"/>
      <c r="H123" s="3"/>
      <c r="I123" s="3"/>
      <c r="J123" s="3"/>
      <c r="K123" s="3"/>
    </row>
    <row r="124" spans="2:11" x14ac:dyDescent="0.2">
      <c r="C124" s="4"/>
      <c r="D124" s="3"/>
      <c r="E124" s="158" t="s">
        <v>60</v>
      </c>
      <c r="F124" s="3"/>
      <c r="G124" s="3"/>
      <c r="H124" s="3"/>
      <c r="I124" s="3"/>
      <c r="J124" s="3"/>
      <c r="K124" s="3"/>
    </row>
    <row r="125" spans="2:11" x14ac:dyDescent="0.2">
      <c r="C125" s="4"/>
      <c r="D125" s="3"/>
      <c r="E125" s="158" t="s">
        <v>61</v>
      </c>
      <c r="F125" s="3"/>
      <c r="G125" s="3"/>
      <c r="H125" s="3"/>
      <c r="I125" s="3"/>
      <c r="J125" s="3"/>
      <c r="K125" s="3"/>
    </row>
    <row r="126" spans="2:11" x14ac:dyDescent="0.2">
      <c r="C126" s="4"/>
      <c r="D126" s="3"/>
      <c r="E126" s="158" t="s">
        <v>62</v>
      </c>
      <c r="F126" s="3"/>
      <c r="G126" s="3"/>
      <c r="H126" s="3"/>
      <c r="I126" s="3"/>
      <c r="J126" s="3"/>
      <c r="K126" s="3"/>
    </row>
    <row r="127" spans="2:11" x14ac:dyDescent="0.2">
      <c r="C127" s="4"/>
      <c r="D127" s="3"/>
      <c r="E127" s="158" t="s">
        <v>63</v>
      </c>
      <c r="F127" s="3"/>
      <c r="G127" s="3"/>
      <c r="H127" s="3"/>
      <c r="I127" s="3"/>
      <c r="J127" s="3"/>
      <c r="K127" s="3"/>
    </row>
    <row r="128" spans="2:11" x14ac:dyDescent="0.2">
      <c r="C128" s="4"/>
      <c r="D128" s="3"/>
      <c r="E128" s="158" t="s">
        <v>14</v>
      </c>
      <c r="F128" s="3"/>
      <c r="G128" s="3"/>
      <c r="H128" s="3"/>
      <c r="I128" s="3"/>
      <c r="J128" s="3"/>
      <c r="K128" s="3"/>
    </row>
    <row r="129" spans="2:11" x14ac:dyDescent="0.2">
      <c r="C129" s="3"/>
      <c r="D129" s="3"/>
      <c r="E129" s="3"/>
      <c r="F129" s="3"/>
      <c r="G129" s="3"/>
      <c r="H129" s="3"/>
      <c r="I129" s="3"/>
      <c r="J129" s="3"/>
      <c r="K129" s="3"/>
    </row>
    <row r="130" spans="2:11" hidden="1" x14ac:dyDescent="0.2">
      <c r="C130" s="13" t="s">
        <v>15</v>
      </c>
      <c r="D130" s="9"/>
      <c r="E130" s="11">
        <f>IF(C124="X",1,IF(C125="X",2,IF(C126="X",3,IF(C127="X",4,0))))</f>
        <v>0</v>
      </c>
      <c r="F130" s="3"/>
      <c r="G130" s="3"/>
      <c r="H130" s="3"/>
      <c r="I130" s="3"/>
      <c r="J130" s="3"/>
      <c r="K130" s="3"/>
    </row>
    <row r="131" spans="2:11" x14ac:dyDescent="0.2">
      <c r="C131" s="3"/>
      <c r="D131" s="3"/>
      <c r="E131" s="3"/>
      <c r="F131" s="3"/>
      <c r="G131" s="3"/>
      <c r="H131" s="3"/>
      <c r="I131" s="3"/>
      <c r="J131" s="3"/>
      <c r="K131" s="3"/>
    </row>
    <row r="132" spans="2:11" ht="38" customHeight="1" x14ac:dyDescent="0.2">
      <c r="B132" s="21"/>
      <c r="C132" s="192" t="s">
        <v>64</v>
      </c>
      <c r="D132" s="192"/>
      <c r="E132" s="192"/>
      <c r="F132" s="192"/>
      <c r="G132" s="192"/>
      <c r="H132" s="192"/>
      <c r="I132" s="192"/>
      <c r="J132" s="192"/>
      <c r="K132" s="193"/>
    </row>
    <row r="133" spans="2:11" x14ac:dyDescent="0.2">
      <c r="C133" s="3"/>
      <c r="D133" s="3"/>
      <c r="E133" s="3"/>
      <c r="F133" s="3"/>
      <c r="G133" s="3"/>
      <c r="H133" s="3"/>
      <c r="I133" s="3"/>
      <c r="J133" s="3"/>
      <c r="K133" s="3"/>
    </row>
    <row r="134" spans="2:11" x14ac:dyDescent="0.2">
      <c r="C134" s="4"/>
      <c r="D134" s="3"/>
      <c r="E134" s="158" t="s">
        <v>65</v>
      </c>
      <c r="F134" s="3"/>
      <c r="G134" s="3"/>
      <c r="H134" s="3"/>
      <c r="I134" s="3"/>
      <c r="J134" s="3"/>
      <c r="K134" s="3"/>
    </row>
    <row r="135" spans="2:11" x14ac:dyDescent="0.2">
      <c r="C135" s="4"/>
      <c r="D135" s="3"/>
      <c r="E135" s="158" t="s">
        <v>66</v>
      </c>
      <c r="F135" s="3"/>
      <c r="G135" s="3"/>
      <c r="H135" s="3"/>
      <c r="I135" s="3"/>
      <c r="J135" s="3"/>
      <c r="K135" s="3"/>
    </row>
    <row r="136" spans="2:11" x14ac:dyDescent="0.2">
      <c r="C136" s="4"/>
      <c r="D136" s="3"/>
      <c r="E136" s="158" t="s">
        <v>67</v>
      </c>
      <c r="F136" s="3"/>
      <c r="G136" s="3"/>
      <c r="H136" s="3"/>
      <c r="I136" s="3"/>
      <c r="J136" s="3"/>
      <c r="K136" s="3"/>
    </row>
    <row r="137" spans="2:11" ht="32" customHeight="1" x14ac:dyDescent="0.2">
      <c r="C137" s="4"/>
      <c r="D137" s="3"/>
      <c r="E137" s="189" t="s">
        <v>68</v>
      </c>
      <c r="F137" s="189"/>
      <c r="G137" s="189"/>
      <c r="H137" s="189"/>
      <c r="I137" s="189"/>
      <c r="J137" s="189"/>
      <c r="K137" s="189"/>
    </row>
    <row r="138" spans="2:11" x14ac:dyDescent="0.2">
      <c r="C138" s="4"/>
      <c r="D138" s="3"/>
      <c r="E138" s="158" t="s">
        <v>14</v>
      </c>
      <c r="F138" s="3"/>
      <c r="G138" s="3"/>
      <c r="H138" s="3"/>
      <c r="I138" s="3"/>
      <c r="J138" s="3"/>
      <c r="K138" s="3"/>
    </row>
    <row r="139" spans="2:11" x14ac:dyDescent="0.2">
      <c r="C139" s="3"/>
      <c r="D139" s="3"/>
      <c r="E139" s="3"/>
      <c r="F139" s="3"/>
      <c r="G139" s="3"/>
      <c r="H139" s="3"/>
      <c r="I139" s="3"/>
      <c r="J139" s="3"/>
      <c r="K139" s="3"/>
    </row>
    <row r="140" spans="2:11" hidden="1" x14ac:dyDescent="0.2">
      <c r="C140" s="13" t="s">
        <v>15</v>
      </c>
      <c r="D140" s="9"/>
      <c r="E140" s="11">
        <f>IF(C134="X",1,IF(C135="X",2,IF(C136="X",3,IF(C137="X",4,0))))</f>
        <v>0</v>
      </c>
      <c r="F140" s="3"/>
      <c r="G140" s="3"/>
      <c r="H140" s="3"/>
      <c r="I140" s="3"/>
      <c r="J140" s="3"/>
      <c r="K140" s="3"/>
    </row>
    <row r="141" spans="2:11" x14ac:dyDescent="0.2">
      <c r="C141" s="2"/>
      <c r="D141" s="2"/>
      <c r="E141" s="2"/>
      <c r="F141" s="2"/>
      <c r="G141" s="2"/>
      <c r="H141" s="2"/>
      <c r="I141" s="2"/>
      <c r="J141" s="2"/>
    </row>
    <row r="142" spans="2:11" ht="38" customHeight="1" x14ac:dyDescent="0.2">
      <c r="B142" s="21"/>
      <c r="C142" s="190" t="s">
        <v>69</v>
      </c>
      <c r="D142" s="190"/>
      <c r="E142" s="190"/>
      <c r="F142" s="190"/>
      <c r="G142" s="190"/>
      <c r="H142" s="190"/>
      <c r="I142" s="190"/>
      <c r="J142" s="190"/>
      <c r="K142" s="191"/>
    </row>
    <row r="144" spans="2:11" x14ac:dyDescent="0.2">
      <c r="C144" s="4"/>
      <c r="E144" s="158" t="s">
        <v>70</v>
      </c>
    </row>
    <row r="145" spans="2:11" x14ac:dyDescent="0.2">
      <c r="C145" s="4"/>
      <c r="E145" s="158" t="s">
        <v>71</v>
      </c>
    </row>
    <row r="146" spans="2:11" x14ac:dyDescent="0.2">
      <c r="C146" s="4"/>
      <c r="E146" s="158" t="s">
        <v>72</v>
      </c>
    </row>
    <row r="147" spans="2:11" ht="32" customHeight="1" x14ac:dyDescent="0.2">
      <c r="C147" s="4"/>
      <c r="E147" s="189" t="s">
        <v>73</v>
      </c>
      <c r="F147" s="189"/>
      <c r="G147" s="189"/>
      <c r="H147" s="189"/>
      <c r="I147" s="189"/>
      <c r="J147" s="189"/>
      <c r="K147" s="189"/>
    </row>
    <row r="148" spans="2:11" x14ac:dyDescent="0.2">
      <c r="C148" s="4"/>
      <c r="E148" s="158" t="s">
        <v>14</v>
      </c>
    </row>
    <row r="150" spans="2:11" hidden="1" x14ac:dyDescent="0.2">
      <c r="C150" s="13" t="s">
        <v>15</v>
      </c>
      <c r="D150" s="9"/>
      <c r="E150" s="11">
        <f>IF(C144="X",1,IF(C145="X",2,IF(C146="X",3,IF(C147="X",4,0))))</f>
        <v>0</v>
      </c>
    </row>
    <row r="152" spans="2:11" ht="38" customHeight="1" x14ac:dyDescent="0.2">
      <c r="B152" s="21"/>
      <c r="C152" s="192" t="s">
        <v>74</v>
      </c>
      <c r="D152" s="192"/>
      <c r="E152" s="192"/>
      <c r="F152" s="192"/>
      <c r="G152" s="192"/>
      <c r="H152" s="192"/>
      <c r="I152" s="192"/>
      <c r="J152" s="192"/>
      <c r="K152" s="193"/>
    </row>
    <row r="153" spans="2:11" x14ac:dyDescent="0.2">
      <c r="C153" s="3"/>
      <c r="D153" s="3"/>
      <c r="E153" s="3"/>
      <c r="F153" s="3"/>
      <c r="G153" s="3"/>
      <c r="H153" s="3"/>
      <c r="I153" s="3"/>
      <c r="J153" s="3"/>
      <c r="K153" s="3"/>
    </row>
    <row r="154" spans="2:11" x14ac:dyDescent="0.2">
      <c r="C154" s="4"/>
      <c r="D154" s="3"/>
      <c r="E154" s="158" t="s">
        <v>75</v>
      </c>
      <c r="F154" s="3"/>
      <c r="G154" s="3"/>
      <c r="H154" s="3"/>
      <c r="I154" s="3"/>
      <c r="J154" s="3"/>
      <c r="K154" s="3"/>
    </row>
    <row r="155" spans="2:11" x14ac:dyDescent="0.2">
      <c r="C155" s="4"/>
      <c r="D155" s="3"/>
      <c r="E155" s="158" t="s">
        <v>76</v>
      </c>
      <c r="F155" s="3"/>
      <c r="G155" s="3"/>
      <c r="H155" s="3"/>
      <c r="I155" s="3"/>
      <c r="J155" s="3"/>
      <c r="K155" s="3"/>
    </row>
    <row r="156" spans="2:11" x14ac:dyDescent="0.2">
      <c r="C156" s="4"/>
      <c r="D156" s="3"/>
      <c r="E156" s="158" t="s">
        <v>77</v>
      </c>
      <c r="F156" s="3"/>
      <c r="G156" s="3"/>
      <c r="H156" s="3"/>
      <c r="I156" s="3"/>
      <c r="J156" s="3"/>
      <c r="K156" s="3"/>
    </row>
    <row r="157" spans="2:11" ht="32" customHeight="1" x14ac:dyDescent="0.2">
      <c r="C157" s="4"/>
      <c r="D157" s="3"/>
      <c r="E157" s="189" t="s">
        <v>78</v>
      </c>
      <c r="F157" s="189"/>
      <c r="G157" s="189"/>
      <c r="H157" s="189"/>
      <c r="I157" s="189"/>
      <c r="J157" s="189"/>
      <c r="K157" s="189"/>
    </row>
    <row r="158" spans="2:11" x14ac:dyDescent="0.2">
      <c r="C158" s="4"/>
      <c r="D158" s="3"/>
      <c r="E158" s="158" t="s">
        <v>14</v>
      </c>
      <c r="F158" s="3"/>
      <c r="G158" s="3"/>
      <c r="H158" s="3"/>
      <c r="I158" s="3"/>
      <c r="J158" s="3"/>
      <c r="K158" s="3"/>
    </row>
    <row r="159" spans="2:11" x14ac:dyDescent="0.2">
      <c r="C159" s="3"/>
      <c r="D159" s="3"/>
      <c r="E159" s="3"/>
      <c r="F159" s="3"/>
      <c r="G159" s="3"/>
      <c r="H159" s="3"/>
      <c r="I159" s="3"/>
      <c r="J159" s="3"/>
      <c r="K159" s="3"/>
    </row>
    <row r="160" spans="2:11" hidden="1" x14ac:dyDescent="0.2">
      <c r="C160" s="13" t="s">
        <v>15</v>
      </c>
      <c r="D160" s="9"/>
      <c r="E160" s="11">
        <f>IF(C154="X",1,IF(C155="X",2,IF(C156="X",3,IF(C157="X",4,0))))</f>
        <v>0</v>
      </c>
      <c r="F160" s="3"/>
      <c r="G160" s="3"/>
      <c r="H160" s="3"/>
      <c r="I160" s="3"/>
      <c r="J160" s="3"/>
      <c r="K160" s="3"/>
    </row>
    <row r="161" spans="2:11" x14ac:dyDescent="0.2">
      <c r="C161" s="3"/>
      <c r="D161" s="3"/>
      <c r="E161" s="3"/>
      <c r="F161" s="3"/>
      <c r="G161" s="3"/>
      <c r="H161" s="3"/>
      <c r="I161" s="3"/>
      <c r="J161" s="3"/>
      <c r="K161" s="3"/>
    </row>
    <row r="162" spans="2:11" ht="37" customHeight="1" x14ac:dyDescent="0.2">
      <c r="B162" s="21"/>
      <c r="C162" s="192" t="s">
        <v>79</v>
      </c>
      <c r="D162" s="192"/>
      <c r="E162" s="192"/>
      <c r="F162" s="192"/>
      <c r="G162" s="192"/>
      <c r="H162" s="192"/>
      <c r="I162" s="192"/>
      <c r="J162" s="192"/>
      <c r="K162" s="193"/>
    </row>
    <row r="163" spans="2:11" x14ac:dyDescent="0.2">
      <c r="C163" s="3"/>
      <c r="D163" s="3"/>
      <c r="E163" s="3"/>
      <c r="F163" s="3"/>
      <c r="G163" s="3"/>
      <c r="H163" s="3"/>
      <c r="I163" s="3"/>
      <c r="J163" s="3"/>
      <c r="K163" s="3"/>
    </row>
    <row r="164" spans="2:11" x14ac:dyDescent="0.2">
      <c r="C164" s="4"/>
      <c r="D164" s="3"/>
      <c r="E164" s="158" t="s">
        <v>49</v>
      </c>
      <c r="F164" s="3"/>
      <c r="G164" s="3"/>
      <c r="H164" s="3"/>
      <c r="I164" s="3"/>
      <c r="J164" s="3"/>
      <c r="K164" s="3"/>
    </row>
    <row r="165" spans="2:11" x14ac:dyDescent="0.2">
      <c r="C165" s="4"/>
      <c r="D165" s="3"/>
      <c r="E165" s="158" t="s">
        <v>80</v>
      </c>
      <c r="F165" s="3"/>
      <c r="G165" s="3"/>
      <c r="H165" s="3"/>
      <c r="I165" s="3"/>
      <c r="J165" s="3"/>
      <c r="K165" s="3"/>
    </row>
    <row r="166" spans="2:11" x14ac:dyDescent="0.2">
      <c r="C166" s="4"/>
      <c r="D166" s="3"/>
      <c r="E166" s="158" t="s">
        <v>81</v>
      </c>
      <c r="F166" s="3"/>
      <c r="G166" s="3"/>
      <c r="H166" s="3"/>
      <c r="I166" s="3"/>
      <c r="J166" s="3"/>
      <c r="K166" s="3"/>
    </row>
    <row r="167" spans="2:11" x14ac:dyDescent="0.2">
      <c r="C167" s="4"/>
      <c r="D167" s="3"/>
      <c r="E167" s="158" t="s">
        <v>82</v>
      </c>
      <c r="F167" s="3"/>
      <c r="G167" s="3"/>
      <c r="H167" s="3"/>
      <c r="I167" s="3"/>
      <c r="J167" s="3"/>
      <c r="K167" s="3"/>
    </row>
    <row r="168" spans="2:11" x14ac:dyDescent="0.2">
      <c r="C168" s="4"/>
      <c r="D168" s="3"/>
      <c r="E168" s="158" t="s">
        <v>14</v>
      </c>
      <c r="F168" s="3"/>
      <c r="G168" s="3"/>
      <c r="H168" s="3"/>
      <c r="I168" s="3"/>
      <c r="J168" s="3"/>
      <c r="K168" s="3"/>
    </row>
    <row r="169" spans="2:11" x14ac:dyDescent="0.2">
      <c r="C169" s="3"/>
      <c r="D169" s="3"/>
      <c r="E169" s="3"/>
      <c r="F169" s="3"/>
      <c r="G169" s="3"/>
      <c r="H169" s="3"/>
      <c r="I169" s="3"/>
      <c r="J169" s="3"/>
      <c r="K169" s="3"/>
    </row>
    <row r="170" spans="2:11" hidden="1" x14ac:dyDescent="0.2">
      <c r="C170" s="13" t="s">
        <v>15</v>
      </c>
      <c r="D170" s="9"/>
      <c r="E170" s="11">
        <f>IF(C164="X",1,IF(C165="X",2,IF(C166="X",3,IF(C167="X",4,0))))</f>
        <v>0</v>
      </c>
      <c r="F170" s="3"/>
      <c r="G170" s="3"/>
      <c r="H170" s="3"/>
      <c r="I170" s="3"/>
      <c r="J170" s="3"/>
      <c r="K170" s="3"/>
    </row>
    <row r="171" spans="2:11" x14ac:dyDescent="0.2">
      <c r="C171" s="3"/>
      <c r="D171" s="3"/>
      <c r="E171" s="3"/>
      <c r="F171" s="3"/>
      <c r="G171" s="3"/>
      <c r="H171" s="3"/>
      <c r="I171" s="3"/>
      <c r="J171" s="3"/>
      <c r="K171" s="3"/>
    </row>
    <row r="172" spans="2:11" ht="36" customHeight="1" x14ac:dyDescent="0.2">
      <c r="B172" s="21"/>
      <c r="C172" s="192" t="s">
        <v>83</v>
      </c>
      <c r="D172" s="192"/>
      <c r="E172" s="192"/>
      <c r="F172" s="192"/>
      <c r="G172" s="192"/>
      <c r="H172" s="192"/>
      <c r="I172" s="192"/>
      <c r="J172" s="192"/>
      <c r="K172" s="193"/>
    </row>
    <row r="173" spans="2:11" x14ac:dyDescent="0.2">
      <c r="C173" s="3"/>
      <c r="D173" s="3"/>
      <c r="E173" s="3"/>
      <c r="F173" s="3"/>
      <c r="G173" s="3"/>
      <c r="H173" s="3"/>
      <c r="I173" s="3"/>
      <c r="J173" s="3"/>
      <c r="K173" s="3"/>
    </row>
    <row r="174" spans="2:11" x14ac:dyDescent="0.2">
      <c r="C174" s="4"/>
      <c r="D174" s="3"/>
      <c r="E174" s="158" t="s">
        <v>49</v>
      </c>
      <c r="F174" s="3"/>
      <c r="G174" s="3"/>
      <c r="H174" s="3"/>
      <c r="I174" s="3"/>
      <c r="J174" s="3"/>
      <c r="K174" s="3"/>
    </row>
    <row r="175" spans="2:11" x14ac:dyDescent="0.2">
      <c r="C175" s="4"/>
      <c r="D175" s="3"/>
      <c r="E175" s="158" t="s">
        <v>84</v>
      </c>
      <c r="F175" s="3"/>
      <c r="G175" s="3"/>
      <c r="H175" s="3"/>
      <c r="I175" s="3"/>
      <c r="J175" s="3"/>
      <c r="K175" s="3"/>
    </row>
    <row r="176" spans="2:11" x14ac:dyDescent="0.2">
      <c r="C176" s="4"/>
      <c r="D176" s="3"/>
      <c r="E176" s="158" t="s">
        <v>85</v>
      </c>
      <c r="F176" s="3"/>
      <c r="G176" s="3"/>
      <c r="H176" s="3"/>
      <c r="I176" s="3"/>
      <c r="J176" s="3"/>
      <c r="K176" s="3"/>
    </row>
    <row r="177" spans="2:11" x14ac:dyDescent="0.2">
      <c r="C177" s="4"/>
      <c r="D177" s="3"/>
      <c r="E177" s="158" t="s">
        <v>86</v>
      </c>
      <c r="F177" s="3"/>
      <c r="G177" s="3"/>
      <c r="H177" s="3"/>
      <c r="I177" s="3"/>
      <c r="J177" s="3"/>
      <c r="K177" s="3"/>
    </row>
    <row r="178" spans="2:11" x14ac:dyDescent="0.2">
      <c r="C178" s="4"/>
      <c r="D178" s="3"/>
      <c r="E178" s="158" t="s">
        <v>14</v>
      </c>
      <c r="F178" s="3"/>
      <c r="G178" s="3"/>
      <c r="H178" s="3"/>
      <c r="I178" s="3"/>
      <c r="J178" s="3"/>
      <c r="K178" s="3"/>
    </row>
    <row r="179" spans="2:11" x14ac:dyDescent="0.2">
      <c r="C179" s="3"/>
      <c r="D179" s="3"/>
      <c r="E179" s="3"/>
      <c r="F179" s="3"/>
      <c r="G179" s="3"/>
      <c r="H179" s="3"/>
      <c r="I179" s="3"/>
      <c r="J179" s="3"/>
      <c r="K179" s="3"/>
    </row>
    <row r="180" spans="2:11" hidden="1" x14ac:dyDescent="0.2">
      <c r="C180" s="13" t="s">
        <v>15</v>
      </c>
      <c r="D180" s="9"/>
      <c r="E180" s="11">
        <f>IF(C174="X",1,IF(C175="X",2,IF(C176="X",3,IF(C177="X",4,0))))</f>
        <v>0</v>
      </c>
      <c r="F180" s="3"/>
      <c r="G180" s="3"/>
      <c r="H180" s="3"/>
      <c r="I180" s="3"/>
      <c r="J180" s="3"/>
      <c r="K180" s="3"/>
    </row>
    <row r="181" spans="2:11" x14ac:dyDescent="0.2">
      <c r="C181" s="3"/>
      <c r="D181" s="3"/>
      <c r="E181" s="3"/>
      <c r="F181" s="3"/>
      <c r="G181" s="3"/>
      <c r="H181" s="3"/>
      <c r="I181" s="3"/>
      <c r="J181" s="3"/>
      <c r="K181" s="3"/>
    </row>
    <row r="182" spans="2:11" ht="37" customHeight="1" x14ac:dyDescent="0.2">
      <c r="B182" s="21"/>
      <c r="C182" s="190" t="s">
        <v>87</v>
      </c>
      <c r="D182" s="190"/>
      <c r="E182" s="190"/>
      <c r="F182" s="190"/>
      <c r="G182" s="190"/>
      <c r="H182" s="190"/>
      <c r="I182" s="190"/>
      <c r="J182" s="190"/>
      <c r="K182" s="191"/>
    </row>
    <row r="183" spans="2:11" x14ac:dyDescent="0.2">
      <c r="C183" s="3"/>
      <c r="D183" s="3"/>
      <c r="E183" s="3"/>
      <c r="F183" s="3"/>
      <c r="G183" s="3"/>
      <c r="H183" s="3"/>
      <c r="I183" s="3"/>
      <c r="J183" s="3"/>
      <c r="K183" s="3"/>
    </row>
    <row r="184" spans="2:11" x14ac:dyDescent="0.2">
      <c r="C184" s="4"/>
      <c r="D184" s="3"/>
      <c r="E184" s="158" t="s">
        <v>88</v>
      </c>
      <c r="F184" s="3"/>
      <c r="G184" s="3"/>
      <c r="H184" s="3"/>
      <c r="I184" s="3"/>
      <c r="J184" s="3"/>
      <c r="K184" s="3"/>
    </row>
    <row r="185" spans="2:11" x14ac:dyDescent="0.2">
      <c r="C185" s="4"/>
      <c r="D185" s="3"/>
      <c r="E185" s="158" t="s">
        <v>89</v>
      </c>
      <c r="F185" s="3"/>
      <c r="G185" s="3"/>
      <c r="H185" s="3"/>
      <c r="I185" s="3"/>
      <c r="J185" s="3"/>
      <c r="K185" s="3"/>
    </row>
    <row r="186" spans="2:11" x14ac:dyDescent="0.2">
      <c r="C186" s="4"/>
      <c r="D186" s="3"/>
      <c r="E186" s="158" t="s">
        <v>90</v>
      </c>
      <c r="F186" s="3"/>
      <c r="G186" s="3"/>
      <c r="H186" s="3"/>
      <c r="I186" s="3"/>
      <c r="J186" s="3"/>
      <c r="K186" s="3"/>
    </row>
    <row r="187" spans="2:11" ht="32" customHeight="1" x14ac:dyDescent="0.2">
      <c r="C187" s="4"/>
      <c r="D187" s="3"/>
      <c r="E187" s="189" t="s">
        <v>91</v>
      </c>
      <c r="F187" s="189"/>
      <c r="G187" s="189"/>
      <c r="H187" s="189"/>
      <c r="I187" s="189"/>
      <c r="J187" s="189"/>
      <c r="K187" s="189"/>
    </row>
    <row r="188" spans="2:11" x14ac:dyDescent="0.2">
      <c r="C188" s="4"/>
      <c r="D188" s="3"/>
      <c r="E188" s="158" t="s">
        <v>14</v>
      </c>
      <c r="F188" s="3"/>
      <c r="G188" s="3"/>
      <c r="H188" s="3"/>
      <c r="I188" s="3"/>
      <c r="J188" s="3"/>
      <c r="K188" s="3"/>
    </row>
    <row r="189" spans="2:11" x14ac:dyDescent="0.2">
      <c r="C189" s="3"/>
      <c r="D189" s="3"/>
      <c r="E189" s="3"/>
      <c r="F189" s="3"/>
      <c r="G189" s="3"/>
      <c r="H189" s="3"/>
      <c r="I189" s="3"/>
      <c r="J189" s="3"/>
      <c r="K189" s="3"/>
    </row>
    <row r="190" spans="2:11" hidden="1" x14ac:dyDescent="0.2">
      <c r="C190" s="13" t="s">
        <v>15</v>
      </c>
      <c r="D190" s="9"/>
      <c r="E190" s="11">
        <f>IF(C184="X",1,IF(C185="X",2,IF(C186="X",3,IF(C187="X",4,0))))</f>
        <v>0</v>
      </c>
      <c r="F190" s="3"/>
      <c r="G190" s="3"/>
      <c r="H190" s="3"/>
      <c r="I190" s="3"/>
      <c r="J190" s="3"/>
      <c r="K190" s="3"/>
    </row>
    <row r="192" spans="2:11" ht="42" customHeight="1" x14ac:dyDescent="0.2">
      <c r="B192" s="21"/>
      <c r="C192" s="192" t="s">
        <v>92</v>
      </c>
      <c r="D192" s="192"/>
      <c r="E192" s="192"/>
      <c r="F192" s="192"/>
      <c r="G192" s="192"/>
      <c r="H192" s="192"/>
      <c r="I192" s="192"/>
      <c r="J192" s="192"/>
      <c r="K192" s="193"/>
    </row>
    <row r="193" spans="2:11" x14ac:dyDescent="0.2">
      <c r="C193" s="3"/>
      <c r="D193" s="3"/>
      <c r="E193" s="3"/>
      <c r="F193" s="3"/>
      <c r="G193" s="3"/>
      <c r="H193" s="3"/>
      <c r="I193" s="3"/>
      <c r="J193" s="3"/>
      <c r="K193" s="3"/>
    </row>
    <row r="194" spans="2:11" x14ac:dyDescent="0.2">
      <c r="C194" s="4"/>
      <c r="D194" s="3"/>
      <c r="E194" s="158" t="s">
        <v>49</v>
      </c>
      <c r="F194" s="3"/>
      <c r="G194" s="3"/>
      <c r="H194" s="3"/>
      <c r="I194" s="3"/>
      <c r="J194" s="3"/>
      <c r="K194" s="3"/>
    </row>
    <row r="195" spans="2:11" x14ac:dyDescent="0.2">
      <c r="C195" s="4"/>
      <c r="D195" s="3"/>
      <c r="E195" s="158" t="s">
        <v>93</v>
      </c>
      <c r="F195" s="3"/>
      <c r="G195" s="3"/>
      <c r="H195" s="3"/>
      <c r="I195" s="3"/>
      <c r="J195" s="3"/>
      <c r="K195" s="3"/>
    </row>
    <row r="196" spans="2:11" x14ac:dyDescent="0.2">
      <c r="C196" s="4"/>
      <c r="D196" s="3"/>
      <c r="E196" s="158" t="s">
        <v>94</v>
      </c>
      <c r="F196" s="3"/>
      <c r="G196" s="3"/>
      <c r="H196" s="3"/>
      <c r="I196" s="3"/>
      <c r="J196" s="3"/>
      <c r="K196" s="3"/>
    </row>
    <row r="197" spans="2:11" x14ac:dyDescent="0.2">
      <c r="C197" s="4"/>
      <c r="D197" s="3"/>
      <c r="E197" s="158" t="s">
        <v>95</v>
      </c>
      <c r="F197" s="3"/>
      <c r="G197" s="3"/>
      <c r="H197" s="3"/>
      <c r="I197" s="3"/>
      <c r="J197" s="3"/>
      <c r="K197" s="3"/>
    </row>
    <row r="198" spans="2:11" x14ac:dyDescent="0.2">
      <c r="C198" s="4"/>
      <c r="D198" s="3"/>
      <c r="E198" s="158" t="s">
        <v>14</v>
      </c>
      <c r="F198" s="3"/>
      <c r="G198" s="3"/>
      <c r="H198" s="3"/>
      <c r="I198" s="3"/>
      <c r="J198" s="3"/>
      <c r="K198" s="3"/>
    </row>
    <row r="199" spans="2:11" x14ac:dyDescent="0.2">
      <c r="C199" s="3"/>
      <c r="D199" s="3"/>
      <c r="E199" s="3"/>
      <c r="F199" s="3"/>
      <c r="G199" s="3"/>
      <c r="H199" s="3"/>
      <c r="I199" s="3"/>
      <c r="J199" s="3"/>
      <c r="K199" s="3"/>
    </row>
    <row r="200" spans="2:11" hidden="1" x14ac:dyDescent="0.2">
      <c r="C200" s="13" t="s">
        <v>15</v>
      </c>
      <c r="D200" s="9"/>
      <c r="E200" s="11">
        <f>IF(C194="X",1,IF(C195="X",2,IF(C196="X",3,IF(C197="X",4,0))))</f>
        <v>0</v>
      </c>
      <c r="F200" s="3"/>
      <c r="G200" s="3"/>
      <c r="H200" s="3"/>
      <c r="I200" s="3"/>
      <c r="J200" s="3"/>
      <c r="K200" s="3"/>
    </row>
    <row r="201" spans="2:11" x14ac:dyDescent="0.2">
      <c r="C201" s="3"/>
      <c r="D201" s="3"/>
      <c r="E201" s="3"/>
      <c r="F201" s="3"/>
      <c r="G201" s="3"/>
      <c r="H201" s="3"/>
      <c r="I201" s="3"/>
      <c r="J201" s="3"/>
      <c r="K201" s="3"/>
    </row>
    <row r="202" spans="2:11" ht="37" customHeight="1" x14ac:dyDescent="0.2">
      <c r="B202" s="21"/>
      <c r="C202" s="192" t="s">
        <v>96</v>
      </c>
      <c r="D202" s="192"/>
      <c r="E202" s="192"/>
      <c r="F202" s="192"/>
      <c r="G202" s="192"/>
      <c r="H202" s="192"/>
      <c r="I202" s="192"/>
      <c r="J202" s="192"/>
      <c r="K202" s="193"/>
    </row>
    <row r="203" spans="2:11" x14ac:dyDescent="0.2">
      <c r="C203" s="3"/>
      <c r="D203" s="3"/>
      <c r="E203" s="3"/>
      <c r="F203" s="3"/>
      <c r="G203" s="3"/>
      <c r="H203" s="3"/>
      <c r="I203" s="3"/>
      <c r="J203" s="3"/>
      <c r="K203" s="3"/>
    </row>
    <row r="204" spans="2:11" x14ac:dyDescent="0.2">
      <c r="C204" s="4"/>
      <c r="D204" s="3"/>
      <c r="E204" s="158" t="s">
        <v>97</v>
      </c>
      <c r="F204" s="3"/>
      <c r="G204" s="3"/>
      <c r="H204" s="3"/>
      <c r="I204" s="3"/>
      <c r="J204" s="3"/>
      <c r="K204" s="3"/>
    </row>
    <row r="205" spans="2:11" x14ac:dyDescent="0.2">
      <c r="C205" s="4"/>
      <c r="D205" s="3"/>
      <c r="E205" s="158" t="s">
        <v>98</v>
      </c>
      <c r="F205" s="3"/>
      <c r="G205" s="3"/>
      <c r="H205" s="3"/>
      <c r="I205" s="3"/>
      <c r="J205" s="3"/>
      <c r="K205" s="3"/>
    </row>
    <row r="206" spans="2:11" x14ac:dyDescent="0.2">
      <c r="C206" s="4"/>
      <c r="D206" s="3"/>
      <c r="E206" s="158" t="s">
        <v>99</v>
      </c>
      <c r="F206" s="3"/>
      <c r="G206" s="3"/>
      <c r="H206" s="3"/>
      <c r="I206" s="3"/>
      <c r="J206" s="3"/>
      <c r="K206" s="3"/>
    </row>
    <row r="207" spans="2:11" x14ac:dyDescent="0.2">
      <c r="C207" s="4"/>
      <c r="D207" s="3"/>
      <c r="E207" s="158" t="s">
        <v>100</v>
      </c>
      <c r="F207" s="3"/>
      <c r="G207" s="3"/>
      <c r="H207" s="3"/>
      <c r="I207" s="3"/>
      <c r="J207" s="3"/>
      <c r="K207" s="3"/>
    </row>
    <row r="208" spans="2:11" x14ac:dyDescent="0.2">
      <c r="C208" s="4"/>
      <c r="D208" s="3"/>
      <c r="E208" s="158" t="s">
        <v>14</v>
      </c>
      <c r="F208" s="3"/>
      <c r="G208" s="3"/>
      <c r="H208" s="3"/>
      <c r="I208" s="3"/>
      <c r="J208" s="3"/>
      <c r="K208" s="3"/>
    </row>
    <row r="209" spans="2:11" x14ac:dyDescent="0.2">
      <c r="C209" s="3"/>
      <c r="D209" s="3"/>
      <c r="E209" s="3"/>
      <c r="F209" s="3"/>
      <c r="G209" s="3"/>
      <c r="H209" s="3"/>
      <c r="I209" s="3"/>
      <c r="J209" s="3"/>
      <c r="K209" s="3"/>
    </row>
    <row r="210" spans="2:11" hidden="1" x14ac:dyDescent="0.2">
      <c r="C210" s="13" t="s">
        <v>15</v>
      </c>
      <c r="D210" s="9"/>
      <c r="E210" s="11">
        <f>IF(C204="X",1,IF(C205="X",2,IF(C206="X",3,IF(C207="X",4,0))))</f>
        <v>0</v>
      </c>
      <c r="F210" s="3"/>
      <c r="G210" s="3"/>
      <c r="H210" s="3"/>
      <c r="I210" s="3"/>
      <c r="J210" s="3"/>
      <c r="K210" s="3"/>
    </row>
    <row r="211" spans="2:11" x14ac:dyDescent="0.2">
      <c r="C211" s="3"/>
      <c r="D211" s="3"/>
      <c r="E211" s="3"/>
      <c r="F211" s="3"/>
      <c r="G211" s="3"/>
      <c r="H211" s="3"/>
      <c r="I211" s="3"/>
      <c r="J211" s="3"/>
      <c r="K211" s="3"/>
    </row>
    <row r="212" spans="2:11" ht="35" customHeight="1" x14ac:dyDescent="0.2">
      <c r="B212" s="21"/>
      <c r="C212" s="192" t="s">
        <v>101</v>
      </c>
      <c r="D212" s="192"/>
      <c r="E212" s="192"/>
      <c r="F212" s="192"/>
      <c r="G212" s="192"/>
      <c r="H212" s="192"/>
      <c r="I212" s="192"/>
      <c r="J212" s="192"/>
      <c r="K212" s="193"/>
    </row>
    <row r="213" spans="2:11" x14ac:dyDescent="0.2">
      <c r="C213" s="3"/>
      <c r="D213" s="3"/>
      <c r="E213" s="3"/>
      <c r="F213" s="3"/>
      <c r="G213" s="3"/>
      <c r="H213" s="3"/>
      <c r="I213" s="3"/>
      <c r="J213" s="3"/>
      <c r="K213" s="3"/>
    </row>
    <row r="214" spans="2:11" x14ac:dyDescent="0.2">
      <c r="C214" s="4"/>
      <c r="D214" s="3"/>
      <c r="E214" s="158" t="s">
        <v>49</v>
      </c>
      <c r="F214" s="3"/>
      <c r="G214" s="3"/>
      <c r="H214" s="3"/>
      <c r="I214" s="3"/>
      <c r="J214" s="3"/>
      <c r="K214" s="3"/>
    </row>
    <row r="215" spans="2:11" x14ac:dyDescent="0.2">
      <c r="C215" s="4"/>
      <c r="D215" s="3"/>
      <c r="E215" s="158" t="s">
        <v>102</v>
      </c>
      <c r="F215" s="3"/>
      <c r="G215" s="3"/>
      <c r="H215" s="3"/>
      <c r="I215" s="3"/>
      <c r="J215" s="3"/>
      <c r="K215" s="3"/>
    </row>
    <row r="216" spans="2:11" x14ac:dyDescent="0.2">
      <c r="C216" s="4"/>
      <c r="D216" s="3"/>
      <c r="E216" s="158" t="s">
        <v>103</v>
      </c>
      <c r="F216" s="3"/>
      <c r="G216" s="3"/>
      <c r="H216" s="3"/>
      <c r="I216" s="3"/>
      <c r="J216" s="3"/>
      <c r="K216" s="3"/>
    </row>
    <row r="217" spans="2:11" x14ac:dyDescent="0.2">
      <c r="C217" s="4"/>
      <c r="D217" s="3"/>
      <c r="E217" s="158" t="s">
        <v>104</v>
      </c>
      <c r="F217" s="3"/>
      <c r="G217" s="3"/>
      <c r="H217" s="3"/>
      <c r="I217" s="3"/>
      <c r="J217" s="3"/>
      <c r="K217" s="3"/>
    </row>
    <row r="218" spans="2:11" x14ac:dyDescent="0.2">
      <c r="C218" s="4"/>
      <c r="D218" s="3"/>
      <c r="E218" s="158" t="s">
        <v>14</v>
      </c>
      <c r="F218" s="3"/>
      <c r="G218" s="3"/>
      <c r="H218" s="3"/>
      <c r="I218" s="3"/>
      <c r="J218" s="3"/>
      <c r="K218" s="3"/>
    </row>
    <row r="219" spans="2:11" x14ac:dyDescent="0.2">
      <c r="C219" s="3"/>
      <c r="D219" s="3"/>
      <c r="E219" s="3"/>
      <c r="F219" s="3"/>
      <c r="G219" s="3"/>
      <c r="H219" s="3"/>
      <c r="I219" s="3"/>
      <c r="J219" s="3"/>
      <c r="K219" s="3"/>
    </row>
    <row r="220" spans="2:11" hidden="1" x14ac:dyDescent="0.2">
      <c r="C220" s="13" t="s">
        <v>15</v>
      </c>
      <c r="D220" s="9"/>
      <c r="E220" s="11">
        <f>IF(C214="X",1,IF(C215="X",2,IF(C216="X",3,IF(C217="X",4,0))))</f>
        <v>0</v>
      </c>
      <c r="F220" s="3"/>
      <c r="G220" s="3"/>
      <c r="H220" s="3"/>
      <c r="I220" s="3"/>
      <c r="J220" s="3"/>
      <c r="K220" s="3"/>
    </row>
    <row r="221" spans="2:11" x14ac:dyDescent="0.2">
      <c r="C221" s="3"/>
      <c r="D221" s="3"/>
      <c r="E221" s="3"/>
      <c r="F221" s="3"/>
      <c r="G221" s="3"/>
      <c r="H221" s="3"/>
      <c r="I221" s="3"/>
      <c r="J221" s="3"/>
      <c r="K221" s="3"/>
    </row>
    <row r="222" spans="2:11" x14ac:dyDescent="0.2">
      <c r="B222" s="20"/>
      <c r="C222" s="187" t="s">
        <v>2</v>
      </c>
      <c r="D222" s="187"/>
      <c r="E222" s="188"/>
      <c r="F222" s="7"/>
    </row>
    <row r="223" spans="2:11" ht="16" customHeight="1" x14ac:dyDescent="0.2">
      <c r="B223" s="22"/>
      <c r="C223" s="195" t="s">
        <v>105</v>
      </c>
      <c r="D223" s="195"/>
      <c r="E223" s="195"/>
      <c r="F223" s="196"/>
      <c r="G223" s="196"/>
      <c r="H223" s="196"/>
      <c r="I223" s="196"/>
      <c r="J223" s="196"/>
      <c r="K223" s="197"/>
    </row>
    <row r="224" spans="2:11" ht="16" customHeight="1" x14ac:dyDescent="0.2">
      <c r="B224" s="23"/>
      <c r="C224" s="199"/>
      <c r="D224" s="199"/>
      <c r="E224" s="199"/>
      <c r="F224" s="199"/>
      <c r="G224" s="199"/>
      <c r="H224" s="199"/>
      <c r="I224" s="199"/>
      <c r="J224" s="199"/>
      <c r="K224" s="200"/>
    </row>
    <row r="226" spans="2:11" ht="39" customHeight="1" x14ac:dyDescent="0.2">
      <c r="B226" s="21"/>
      <c r="C226" s="192" t="s">
        <v>106</v>
      </c>
      <c r="D226" s="192"/>
      <c r="E226" s="192"/>
      <c r="F226" s="192"/>
      <c r="G226" s="192"/>
      <c r="H226" s="192"/>
      <c r="I226" s="192"/>
      <c r="J226" s="192"/>
      <c r="K226" s="193"/>
    </row>
    <row r="227" spans="2:11" x14ac:dyDescent="0.2">
      <c r="C227" s="3"/>
      <c r="D227" s="3"/>
      <c r="E227" s="3"/>
      <c r="F227" s="3"/>
      <c r="G227" s="3"/>
      <c r="H227" s="3"/>
      <c r="I227" s="3"/>
      <c r="J227" s="3"/>
      <c r="K227" s="3"/>
    </row>
    <row r="228" spans="2:11" ht="17" x14ac:dyDescent="0.2">
      <c r="C228" s="4"/>
      <c r="E228" s="12" t="s">
        <v>7</v>
      </c>
      <c r="F228" s="3"/>
      <c r="G228" s="3"/>
      <c r="H228" s="3"/>
      <c r="I228" s="3"/>
      <c r="J228" s="3"/>
      <c r="K228" s="3"/>
    </row>
    <row r="229" spans="2:11" ht="17" x14ac:dyDescent="0.2">
      <c r="C229" s="4"/>
      <c r="D229" s="3"/>
      <c r="E229" s="12" t="s">
        <v>8</v>
      </c>
      <c r="F229" s="3"/>
      <c r="G229" s="3"/>
      <c r="H229" s="3"/>
      <c r="I229" s="3"/>
      <c r="J229" s="3"/>
      <c r="K229" s="3"/>
    </row>
    <row r="230" spans="2:11" ht="17" x14ac:dyDescent="0.2">
      <c r="C230" s="4"/>
      <c r="D230" s="3"/>
      <c r="E230" s="12" t="s">
        <v>9</v>
      </c>
      <c r="F230" s="3"/>
      <c r="G230" s="3"/>
      <c r="H230" s="3"/>
      <c r="I230" s="3"/>
      <c r="J230" s="3"/>
      <c r="K230" s="3"/>
    </row>
    <row r="231" spans="2:11" ht="17" x14ac:dyDescent="0.2">
      <c r="C231" s="4"/>
      <c r="D231" s="3"/>
      <c r="E231" s="12" t="s">
        <v>10</v>
      </c>
      <c r="F231" s="3"/>
      <c r="G231" s="3"/>
      <c r="H231" s="3"/>
      <c r="I231" s="3"/>
      <c r="J231" s="3"/>
      <c r="K231" s="3"/>
    </row>
    <row r="232" spans="2:11" ht="17" x14ac:dyDescent="0.2">
      <c r="C232" s="4"/>
      <c r="D232" s="3"/>
      <c r="E232" s="12" t="s">
        <v>11</v>
      </c>
      <c r="F232" s="3"/>
      <c r="G232" s="3"/>
      <c r="H232" s="3"/>
      <c r="I232" s="3"/>
      <c r="J232" s="3"/>
      <c r="K232" s="3"/>
    </row>
    <row r="233" spans="2:11" ht="17" x14ac:dyDescent="0.2">
      <c r="C233" s="4"/>
      <c r="D233" s="3"/>
      <c r="E233" s="12" t="s">
        <v>12</v>
      </c>
      <c r="F233" s="3"/>
      <c r="G233" s="3"/>
      <c r="H233" s="3"/>
      <c r="I233" s="3"/>
      <c r="J233" s="3"/>
      <c r="K233" s="3"/>
    </row>
    <row r="234" spans="2:11" ht="17" x14ac:dyDescent="0.2">
      <c r="C234" s="4"/>
      <c r="D234" s="3"/>
      <c r="E234" s="12" t="s">
        <v>13</v>
      </c>
      <c r="F234" s="3"/>
      <c r="G234" s="3"/>
      <c r="H234" s="3"/>
      <c r="I234" s="3"/>
      <c r="J234" s="3"/>
      <c r="K234" s="3"/>
    </row>
    <row r="235" spans="2:11" ht="17" x14ac:dyDescent="0.2">
      <c r="C235" s="4"/>
      <c r="D235" s="3"/>
      <c r="E235" s="12" t="s">
        <v>14</v>
      </c>
      <c r="F235" s="3"/>
      <c r="G235" s="3"/>
      <c r="H235" s="3"/>
      <c r="I235" s="3"/>
      <c r="J235" s="3"/>
      <c r="K235" s="3"/>
    </row>
    <row r="236" spans="2:11" x14ac:dyDescent="0.2">
      <c r="C236" s="3"/>
      <c r="D236" s="3"/>
      <c r="E236" s="3"/>
      <c r="F236" s="3"/>
      <c r="G236" s="3"/>
      <c r="H236" s="3"/>
      <c r="I236" s="3"/>
      <c r="J236" s="3"/>
      <c r="K236" s="3"/>
    </row>
    <row r="237" spans="2:11" hidden="1" x14ac:dyDescent="0.2">
      <c r="C237" s="13" t="s">
        <v>15</v>
      </c>
      <c r="D237" s="10"/>
      <c r="E237" s="11">
        <f>IF(OR(C228="X",C234="X"),1,IF(OR(C229="X",C233="X"),2,IF(OR(C230="X",C232="X"),3,IF(C231="X",4,0))))</f>
        <v>0</v>
      </c>
      <c r="F237" s="3"/>
      <c r="G237" s="3"/>
      <c r="H237" s="3"/>
      <c r="I237" s="3"/>
      <c r="J237" s="3"/>
      <c r="K237" s="3"/>
    </row>
    <row r="239" spans="2:11" ht="39" customHeight="1" x14ac:dyDescent="0.2">
      <c r="B239" s="21"/>
      <c r="C239" s="192" t="s">
        <v>107</v>
      </c>
      <c r="D239" s="192"/>
      <c r="E239" s="192"/>
      <c r="F239" s="192"/>
      <c r="G239" s="192"/>
      <c r="H239" s="192"/>
      <c r="I239" s="192"/>
      <c r="J239" s="192"/>
      <c r="K239" s="193"/>
    </row>
    <row r="240" spans="2:11" x14ac:dyDescent="0.2">
      <c r="C240" s="3"/>
      <c r="D240" s="3"/>
      <c r="E240" s="3"/>
      <c r="F240" s="3"/>
      <c r="G240" s="3"/>
      <c r="H240" s="3"/>
      <c r="I240" s="3"/>
      <c r="J240" s="3"/>
      <c r="K240" s="3"/>
    </row>
    <row r="241" spans="2:11" x14ac:dyDescent="0.2">
      <c r="C241" s="4"/>
      <c r="D241" s="3"/>
      <c r="E241" s="158" t="s">
        <v>108</v>
      </c>
      <c r="F241" s="3"/>
      <c r="G241" s="3"/>
      <c r="H241" s="3"/>
      <c r="I241" s="3"/>
      <c r="J241" s="3"/>
      <c r="K241" s="3"/>
    </row>
    <row r="242" spans="2:11" x14ac:dyDescent="0.2">
      <c r="C242" s="4"/>
      <c r="D242" s="3"/>
      <c r="E242" s="158" t="s">
        <v>109</v>
      </c>
      <c r="F242" s="3"/>
      <c r="G242" s="3"/>
      <c r="H242" s="3"/>
      <c r="I242" s="3"/>
      <c r="J242" s="3"/>
      <c r="K242" s="3"/>
    </row>
    <row r="243" spans="2:11" x14ac:dyDescent="0.2">
      <c r="C243" s="4"/>
      <c r="D243" s="3"/>
      <c r="E243" s="158" t="s">
        <v>110</v>
      </c>
      <c r="F243" s="3"/>
      <c r="G243" s="3"/>
      <c r="H243" s="3"/>
      <c r="I243" s="3"/>
      <c r="J243" s="3"/>
      <c r="K243" s="3"/>
    </row>
    <row r="244" spans="2:11" ht="32" customHeight="1" x14ac:dyDescent="0.2">
      <c r="C244" s="4"/>
      <c r="D244" s="3"/>
      <c r="E244" s="189" t="s">
        <v>111</v>
      </c>
      <c r="F244" s="189"/>
      <c r="G244" s="189"/>
      <c r="H244" s="189"/>
      <c r="I244" s="189"/>
      <c r="J244" s="189"/>
      <c r="K244" s="189"/>
    </row>
    <row r="245" spans="2:11" x14ac:dyDescent="0.2">
      <c r="C245" s="4"/>
      <c r="D245" s="3"/>
      <c r="E245" s="158" t="s">
        <v>14</v>
      </c>
      <c r="F245" s="3"/>
      <c r="G245" s="3"/>
      <c r="H245" s="3"/>
      <c r="I245" s="3"/>
      <c r="J245" s="3"/>
      <c r="K245" s="3"/>
    </row>
    <row r="246" spans="2:11" x14ac:dyDescent="0.2">
      <c r="C246" s="3"/>
      <c r="D246" s="3"/>
      <c r="E246" s="3"/>
      <c r="F246" s="3"/>
      <c r="G246" s="3"/>
      <c r="H246" s="3"/>
      <c r="I246" s="3"/>
      <c r="J246" s="3"/>
      <c r="K246" s="3"/>
    </row>
    <row r="247" spans="2:11" hidden="1" x14ac:dyDescent="0.2">
      <c r="C247" s="13" t="s">
        <v>15</v>
      </c>
      <c r="D247" s="9"/>
      <c r="E247" s="11">
        <f>IF(C241="X",1,IF(C242="X",2,IF(C243="X",3,IF(C244="X",4,0))))</f>
        <v>0</v>
      </c>
      <c r="F247" s="3"/>
      <c r="G247" s="3"/>
      <c r="H247" s="3"/>
      <c r="I247" s="3"/>
      <c r="J247" s="3"/>
      <c r="K247" s="3"/>
    </row>
    <row r="248" spans="2:11" x14ac:dyDescent="0.2">
      <c r="C248" s="3"/>
      <c r="D248" s="3"/>
      <c r="E248" s="3"/>
      <c r="F248" s="3"/>
      <c r="G248" s="3"/>
      <c r="H248" s="3"/>
      <c r="I248" s="3"/>
      <c r="J248" s="3"/>
      <c r="K248" s="3"/>
    </row>
    <row r="249" spans="2:11" x14ac:dyDescent="0.2">
      <c r="B249" s="24"/>
      <c r="C249" s="185" t="s">
        <v>112</v>
      </c>
      <c r="D249" s="185"/>
      <c r="E249" s="185"/>
      <c r="F249" s="186"/>
    </row>
    <row r="250" spans="2:11" ht="16" customHeight="1" x14ac:dyDescent="0.2">
      <c r="B250" s="183"/>
      <c r="C250" s="201" t="s">
        <v>113</v>
      </c>
      <c r="D250" s="201"/>
      <c r="E250" s="201"/>
      <c r="F250" s="201"/>
      <c r="G250" s="202"/>
      <c r="H250" s="202"/>
      <c r="I250" s="202"/>
      <c r="J250" s="202"/>
      <c r="K250" s="203"/>
    </row>
    <row r="251" spans="2:11" ht="16" customHeight="1" x14ac:dyDescent="0.2">
      <c r="B251" s="184"/>
      <c r="C251" s="204"/>
      <c r="D251" s="204"/>
      <c r="E251" s="204"/>
      <c r="F251" s="204"/>
      <c r="G251" s="204"/>
      <c r="H251" s="204"/>
      <c r="I251" s="204"/>
      <c r="J251" s="204"/>
      <c r="K251" s="205"/>
    </row>
    <row r="253" spans="2:11" ht="37" customHeight="1" x14ac:dyDescent="0.2">
      <c r="B253" s="25"/>
      <c r="C253" s="206" t="s">
        <v>114</v>
      </c>
      <c r="D253" s="206"/>
      <c r="E253" s="206"/>
      <c r="F253" s="206"/>
      <c r="G253" s="206"/>
      <c r="H253" s="206"/>
      <c r="I253" s="206"/>
      <c r="J253" s="206"/>
      <c r="K253" s="207"/>
    </row>
    <row r="254" spans="2:11" x14ac:dyDescent="0.2">
      <c r="C254" s="3"/>
      <c r="D254" s="3"/>
      <c r="E254" s="3"/>
      <c r="F254" s="3"/>
      <c r="G254" s="3"/>
      <c r="H254" s="3"/>
      <c r="I254" s="3"/>
      <c r="J254" s="3"/>
      <c r="K254" s="3"/>
    </row>
    <row r="255" spans="2:11" x14ac:dyDescent="0.2">
      <c r="C255" s="4"/>
      <c r="D255" s="3"/>
      <c r="E255" s="158" t="s">
        <v>115</v>
      </c>
      <c r="F255" s="3"/>
      <c r="G255" s="3"/>
      <c r="H255" s="3"/>
      <c r="I255" s="3"/>
      <c r="J255" s="3"/>
      <c r="K255" s="3"/>
    </row>
    <row r="256" spans="2:11" x14ac:dyDescent="0.2">
      <c r="C256" s="4"/>
      <c r="D256" s="3"/>
      <c r="E256" s="158" t="s">
        <v>116</v>
      </c>
      <c r="F256" s="3"/>
      <c r="G256" s="3"/>
      <c r="H256" s="3"/>
      <c r="I256" s="3"/>
      <c r="J256" s="3"/>
      <c r="K256" s="3"/>
    </row>
    <row r="257" spans="2:11" x14ac:dyDescent="0.2">
      <c r="C257" s="4"/>
      <c r="D257" s="3"/>
      <c r="E257" s="158" t="s">
        <v>117</v>
      </c>
      <c r="F257" s="3"/>
      <c r="G257" s="3"/>
      <c r="H257" s="3"/>
      <c r="I257" s="3"/>
      <c r="J257" s="3"/>
      <c r="K257" s="3"/>
    </row>
    <row r="258" spans="2:11" x14ac:dyDescent="0.2">
      <c r="C258" s="4"/>
      <c r="D258" s="3"/>
      <c r="E258" s="158" t="s">
        <v>118</v>
      </c>
      <c r="F258" s="3"/>
      <c r="G258" s="3"/>
      <c r="H258" s="3"/>
      <c r="I258" s="3"/>
      <c r="J258" s="3"/>
      <c r="K258" s="3"/>
    </row>
    <row r="259" spans="2:11" x14ac:dyDescent="0.2">
      <c r="C259" s="4"/>
      <c r="D259" s="3"/>
      <c r="E259" s="158" t="s">
        <v>14</v>
      </c>
      <c r="F259" s="3"/>
      <c r="G259" s="3"/>
      <c r="H259" s="3"/>
      <c r="I259" s="3"/>
      <c r="J259" s="3"/>
      <c r="K259" s="3"/>
    </row>
    <row r="260" spans="2:11" x14ac:dyDescent="0.2">
      <c r="C260" s="3"/>
      <c r="D260" s="3"/>
      <c r="E260" s="3"/>
      <c r="F260" s="3"/>
      <c r="G260" s="3"/>
      <c r="H260" s="3"/>
      <c r="I260" s="3"/>
      <c r="J260" s="3"/>
      <c r="K260" s="3"/>
    </row>
    <row r="261" spans="2:11" hidden="1" x14ac:dyDescent="0.2">
      <c r="C261" s="13" t="s">
        <v>15</v>
      </c>
      <c r="D261" s="9"/>
      <c r="E261" s="11">
        <f>IF(C255="X",1,IF(C256="X",2,IF(C257="X",3,IF(C258="X",4,0))))</f>
        <v>0</v>
      </c>
      <c r="F261" s="3"/>
      <c r="G261" s="3"/>
      <c r="H261" s="3"/>
      <c r="I261" s="3"/>
      <c r="J261" s="3"/>
      <c r="K261" s="3"/>
    </row>
    <row r="263" spans="2:11" ht="38" customHeight="1" x14ac:dyDescent="0.2">
      <c r="B263" s="25"/>
      <c r="C263" s="206" t="s">
        <v>119</v>
      </c>
      <c r="D263" s="206"/>
      <c r="E263" s="206"/>
      <c r="F263" s="206"/>
      <c r="G263" s="206"/>
      <c r="H263" s="206"/>
      <c r="I263" s="206"/>
      <c r="J263" s="206"/>
      <c r="K263" s="207"/>
    </row>
    <row r="264" spans="2:11" x14ac:dyDescent="0.2">
      <c r="C264" s="3"/>
      <c r="D264" s="3"/>
      <c r="E264" s="3"/>
      <c r="F264" s="3"/>
      <c r="G264" s="3"/>
      <c r="H264" s="3"/>
      <c r="I264" s="3"/>
      <c r="J264" s="3"/>
      <c r="K264" s="3"/>
    </row>
    <row r="265" spans="2:11" x14ac:dyDescent="0.2">
      <c r="C265" s="4"/>
      <c r="D265" s="3"/>
      <c r="E265" s="158" t="s">
        <v>49</v>
      </c>
      <c r="F265" s="3"/>
      <c r="G265" s="3"/>
      <c r="H265" s="3"/>
      <c r="I265" s="3"/>
      <c r="J265" s="3"/>
      <c r="K265" s="3"/>
    </row>
    <row r="266" spans="2:11" x14ac:dyDescent="0.2">
      <c r="C266" s="4"/>
      <c r="D266" s="3"/>
      <c r="E266" s="158" t="s">
        <v>120</v>
      </c>
      <c r="F266" s="3"/>
      <c r="G266" s="3"/>
      <c r="H266" s="3"/>
      <c r="I266" s="3"/>
      <c r="J266" s="3"/>
      <c r="K266" s="3"/>
    </row>
    <row r="267" spans="2:11" x14ac:dyDescent="0.2">
      <c r="C267" s="4"/>
      <c r="D267" s="3"/>
      <c r="E267" s="158" t="s">
        <v>121</v>
      </c>
      <c r="F267" s="3"/>
      <c r="G267" s="3"/>
      <c r="H267" s="3"/>
      <c r="I267" s="3"/>
      <c r="J267" s="3"/>
      <c r="K267" s="3"/>
    </row>
    <row r="268" spans="2:11" x14ac:dyDescent="0.2">
      <c r="C268" s="4"/>
      <c r="D268" s="3"/>
      <c r="E268" s="158" t="s">
        <v>122</v>
      </c>
      <c r="F268" s="3"/>
      <c r="G268" s="3"/>
      <c r="H268" s="3"/>
      <c r="I268" s="3"/>
      <c r="J268" s="3"/>
      <c r="K268" s="3"/>
    </row>
    <row r="269" spans="2:11" x14ac:dyDescent="0.2">
      <c r="C269" s="4"/>
      <c r="D269" s="3"/>
      <c r="E269" s="158" t="s">
        <v>14</v>
      </c>
      <c r="F269" s="3"/>
      <c r="G269" s="3"/>
      <c r="H269" s="3"/>
      <c r="I269" s="3"/>
      <c r="J269" s="3"/>
      <c r="K269" s="3"/>
    </row>
    <row r="270" spans="2:11" x14ac:dyDescent="0.2">
      <c r="C270" s="3"/>
      <c r="D270" s="3"/>
      <c r="E270" s="3"/>
      <c r="F270" s="3"/>
      <c r="G270" s="3"/>
      <c r="H270" s="3"/>
      <c r="I270" s="3"/>
      <c r="J270" s="3"/>
      <c r="K270" s="3"/>
    </row>
    <row r="271" spans="2:11" hidden="1" x14ac:dyDescent="0.2">
      <c r="C271" s="13" t="s">
        <v>15</v>
      </c>
      <c r="D271" s="9"/>
      <c r="E271" s="11">
        <f>IF(C265="X",1,IF(C266="X",2,IF(C267="X",3,IF(C268="X",4,0))))</f>
        <v>0</v>
      </c>
      <c r="F271" s="3"/>
      <c r="G271" s="3"/>
      <c r="H271" s="3"/>
      <c r="I271" s="3"/>
      <c r="J271" s="3"/>
      <c r="K271" s="3"/>
    </row>
    <row r="272" spans="2:11" x14ac:dyDescent="0.2">
      <c r="C272" s="3"/>
      <c r="D272" s="3"/>
      <c r="E272" s="3"/>
      <c r="F272" s="3"/>
      <c r="G272" s="3"/>
      <c r="H272" s="3"/>
      <c r="I272" s="3"/>
      <c r="J272" s="3"/>
      <c r="K272" s="3"/>
    </row>
    <row r="273" spans="2:11" ht="37" customHeight="1" x14ac:dyDescent="0.2">
      <c r="B273" s="25"/>
      <c r="C273" s="206" t="s">
        <v>123</v>
      </c>
      <c r="D273" s="206"/>
      <c r="E273" s="206"/>
      <c r="F273" s="206"/>
      <c r="G273" s="206"/>
      <c r="H273" s="206"/>
      <c r="I273" s="206"/>
      <c r="J273" s="206"/>
      <c r="K273" s="207"/>
    </row>
    <row r="274" spans="2:11" x14ac:dyDescent="0.2">
      <c r="C274" s="3"/>
      <c r="D274" s="3"/>
      <c r="E274" s="3"/>
      <c r="F274" s="3"/>
      <c r="G274" s="3"/>
      <c r="H274" s="3"/>
      <c r="I274" s="3"/>
      <c r="J274" s="3"/>
      <c r="K274" s="3"/>
    </row>
    <row r="275" spans="2:11" x14ac:dyDescent="0.2">
      <c r="C275" s="4"/>
      <c r="D275" s="3"/>
      <c r="E275" s="158" t="s">
        <v>124</v>
      </c>
      <c r="F275" s="3"/>
      <c r="G275" s="3"/>
      <c r="H275" s="3"/>
      <c r="I275" s="3"/>
      <c r="J275" s="3"/>
      <c r="K275" s="3"/>
    </row>
    <row r="276" spans="2:11" x14ac:dyDescent="0.2">
      <c r="C276" s="4"/>
      <c r="D276" s="3"/>
      <c r="E276" s="158" t="s">
        <v>125</v>
      </c>
      <c r="F276" s="3"/>
      <c r="G276" s="3"/>
      <c r="H276" s="3"/>
      <c r="I276" s="3"/>
      <c r="J276" s="3"/>
      <c r="K276" s="3"/>
    </row>
    <row r="277" spans="2:11" x14ac:dyDescent="0.2">
      <c r="C277" s="4"/>
      <c r="D277" s="3"/>
      <c r="E277" s="158" t="s">
        <v>126</v>
      </c>
      <c r="F277" s="3"/>
      <c r="G277" s="3"/>
      <c r="H277" s="3"/>
      <c r="I277" s="3"/>
      <c r="J277" s="3"/>
      <c r="K277" s="3"/>
    </row>
    <row r="278" spans="2:11" x14ac:dyDescent="0.2">
      <c r="C278" s="4"/>
      <c r="D278" s="3"/>
      <c r="E278" s="158" t="s">
        <v>127</v>
      </c>
      <c r="F278" s="3"/>
      <c r="G278" s="3"/>
      <c r="H278" s="3"/>
      <c r="I278" s="3"/>
      <c r="J278" s="3"/>
      <c r="K278" s="3"/>
    </row>
    <row r="279" spans="2:11" x14ac:dyDescent="0.2">
      <c r="C279" s="4"/>
      <c r="D279" s="3"/>
      <c r="E279" s="158" t="s">
        <v>14</v>
      </c>
      <c r="F279" s="3"/>
      <c r="G279" s="3"/>
      <c r="H279" s="3"/>
      <c r="I279" s="3"/>
      <c r="J279" s="3"/>
      <c r="K279" s="3"/>
    </row>
    <row r="280" spans="2:11" x14ac:dyDescent="0.2">
      <c r="C280" s="3"/>
      <c r="D280" s="3"/>
      <c r="E280" s="3"/>
      <c r="F280" s="3"/>
      <c r="G280" s="3"/>
      <c r="H280" s="3"/>
      <c r="I280" s="3"/>
      <c r="J280" s="3"/>
      <c r="K280" s="3"/>
    </row>
    <row r="281" spans="2:11" hidden="1" x14ac:dyDescent="0.2">
      <c r="C281" s="13" t="s">
        <v>15</v>
      </c>
      <c r="D281" s="9"/>
      <c r="E281" s="11">
        <f>IF(C275="X",1,IF(C276="X",2,IF(C277="X",3,IF(C278="X",4,0))))</f>
        <v>0</v>
      </c>
      <c r="F281" s="3"/>
      <c r="G281" s="3"/>
      <c r="H281" s="3"/>
      <c r="I281" s="3"/>
      <c r="J281" s="3"/>
      <c r="K281" s="3"/>
    </row>
    <row r="282" spans="2:11" x14ac:dyDescent="0.2">
      <c r="C282" s="3"/>
      <c r="D282" s="3"/>
      <c r="E282" s="3"/>
      <c r="F282" s="3"/>
      <c r="G282" s="3"/>
      <c r="H282" s="3"/>
      <c r="I282" s="3"/>
      <c r="J282" s="3"/>
      <c r="K282" s="3"/>
    </row>
    <row r="283" spans="2:11" x14ac:dyDescent="0.2">
      <c r="B283" s="24"/>
      <c r="C283" s="155" t="s">
        <v>112</v>
      </c>
      <c r="D283" s="155"/>
      <c r="E283" s="155"/>
      <c r="F283" s="156"/>
    </row>
    <row r="284" spans="2:11" ht="16" customHeight="1" x14ac:dyDescent="0.2">
      <c r="B284" s="183"/>
      <c r="C284" s="201" t="s">
        <v>128</v>
      </c>
      <c r="D284" s="201"/>
      <c r="E284" s="201"/>
      <c r="F284" s="201"/>
      <c r="G284" s="202"/>
      <c r="H284" s="202"/>
      <c r="I284" s="202"/>
      <c r="J284" s="202"/>
      <c r="K284" s="203"/>
    </row>
    <row r="285" spans="2:11" ht="16" customHeight="1" x14ac:dyDescent="0.2">
      <c r="B285" s="184"/>
      <c r="C285" s="204"/>
      <c r="D285" s="204"/>
      <c r="E285" s="204"/>
      <c r="F285" s="204"/>
      <c r="G285" s="204"/>
      <c r="H285" s="204"/>
      <c r="I285" s="204"/>
      <c r="J285" s="204"/>
      <c r="K285" s="205"/>
    </row>
    <row r="287" spans="2:11" ht="36" customHeight="1" x14ac:dyDescent="0.2">
      <c r="B287" s="25"/>
      <c r="C287" s="206" t="s">
        <v>129</v>
      </c>
      <c r="D287" s="206"/>
      <c r="E287" s="206"/>
      <c r="F287" s="206"/>
      <c r="G287" s="206"/>
      <c r="H287" s="206"/>
      <c r="I287" s="206"/>
      <c r="J287" s="206"/>
      <c r="K287" s="207"/>
    </row>
    <row r="288" spans="2:11" x14ac:dyDescent="0.2">
      <c r="C288" s="3"/>
      <c r="D288" s="3"/>
      <c r="E288" s="3"/>
      <c r="F288" s="3"/>
      <c r="G288" s="3"/>
      <c r="H288" s="3"/>
      <c r="I288" s="3"/>
      <c r="J288" s="3"/>
      <c r="K288" s="3"/>
    </row>
    <row r="289" spans="2:11" x14ac:dyDescent="0.2">
      <c r="C289" s="4"/>
      <c r="D289" s="3"/>
      <c r="E289" s="158" t="s">
        <v>130</v>
      </c>
      <c r="F289" s="3"/>
      <c r="G289" s="3"/>
      <c r="H289" s="3"/>
      <c r="I289" s="3"/>
      <c r="J289" s="3"/>
      <c r="K289" s="3"/>
    </row>
    <row r="290" spans="2:11" x14ac:dyDescent="0.2">
      <c r="C290" s="4"/>
      <c r="D290" s="3"/>
      <c r="E290" s="158" t="s">
        <v>131</v>
      </c>
      <c r="F290" s="3"/>
      <c r="G290" s="3"/>
      <c r="H290" s="3"/>
      <c r="I290" s="3"/>
      <c r="J290" s="3"/>
      <c r="K290" s="3"/>
    </row>
    <row r="291" spans="2:11" x14ac:dyDescent="0.2">
      <c r="C291" s="4"/>
      <c r="D291" s="3"/>
      <c r="E291" s="158" t="s">
        <v>132</v>
      </c>
      <c r="F291" s="3"/>
      <c r="G291" s="3"/>
      <c r="H291" s="3"/>
      <c r="I291" s="3"/>
      <c r="J291" s="3"/>
      <c r="K291" s="3"/>
    </row>
    <row r="292" spans="2:11" x14ac:dyDescent="0.2">
      <c r="C292" s="4"/>
      <c r="D292" s="3"/>
      <c r="E292" s="158" t="s">
        <v>133</v>
      </c>
      <c r="F292" s="3"/>
      <c r="G292" s="3"/>
      <c r="H292" s="3"/>
      <c r="I292" s="3"/>
      <c r="J292" s="3"/>
      <c r="K292" s="3"/>
    </row>
    <row r="293" spans="2:11" x14ac:dyDescent="0.2">
      <c r="C293" s="4"/>
      <c r="D293" s="3"/>
      <c r="E293" s="158" t="s">
        <v>14</v>
      </c>
      <c r="F293" s="3"/>
      <c r="G293" s="3"/>
      <c r="H293" s="3"/>
      <c r="I293" s="3"/>
      <c r="J293" s="3"/>
      <c r="K293" s="3"/>
    </row>
    <row r="294" spans="2:11" x14ac:dyDescent="0.2">
      <c r="C294" s="3"/>
      <c r="D294" s="3"/>
      <c r="E294" s="3"/>
      <c r="F294" s="3"/>
      <c r="G294" s="3"/>
      <c r="H294" s="3"/>
      <c r="I294" s="3"/>
      <c r="J294" s="3"/>
      <c r="K294" s="3"/>
    </row>
    <row r="295" spans="2:11" hidden="1" x14ac:dyDescent="0.2">
      <c r="C295" s="13" t="s">
        <v>15</v>
      </c>
      <c r="D295" s="9"/>
      <c r="E295" s="11">
        <f>IF(C289="X",1,IF(C290="X",2,IF(C291="X",3,IF(C292="X",4,0))))</f>
        <v>0</v>
      </c>
      <c r="F295" s="3"/>
      <c r="G295" s="3"/>
      <c r="H295" s="3"/>
      <c r="I295" s="3"/>
      <c r="J295" s="3"/>
      <c r="K295" s="3"/>
    </row>
    <row r="297" spans="2:11" ht="35" customHeight="1" x14ac:dyDescent="0.2">
      <c r="B297" s="25"/>
      <c r="C297" s="206" t="s">
        <v>134</v>
      </c>
      <c r="D297" s="206"/>
      <c r="E297" s="206"/>
      <c r="F297" s="206"/>
      <c r="G297" s="206"/>
      <c r="H297" s="206"/>
      <c r="I297" s="206"/>
      <c r="J297" s="206"/>
      <c r="K297" s="207"/>
    </row>
    <row r="298" spans="2:11" x14ac:dyDescent="0.2">
      <c r="C298" s="3"/>
      <c r="D298" s="3"/>
      <c r="E298" s="3"/>
      <c r="F298" s="3"/>
      <c r="G298" s="3"/>
      <c r="H298" s="3"/>
      <c r="I298" s="3"/>
      <c r="J298" s="3"/>
      <c r="K298" s="3"/>
    </row>
    <row r="299" spans="2:11" x14ac:dyDescent="0.2">
      <c r="C299" s="4"/>
      <c r="D299" s="3"/>
      <c r="E299" s="158" t="s">
        <v>135</v>
      </c>
      <c r="F299" s="3"/>
      <c r="G299" s="3"/>
      <c r="H299" s="3"/>
      <c r="I299" s="3"/>
      <c r="J299" s="3"/>
      <c r="K299" s="3"/>
    </row>
    <row r="300" spans="2:11" x14ac:dyDescent="0.2">
      <c r="C300" s="4"/>
      <c r="D300" s="3"/>
      <c r="E300" s="158" t="s">
        <v>136</v>
      </c>
      <c r="F300" s="3"/>
      <c r="G300" s="3"/>
      <c r="H300" s="3"/>
      <c r="I300" s="3"/>
      <c r="J300" s="3"/>
      <c r="K300" s="3"/>
    </row>
    <row r="301" spans="2:11" x14ac:dyDescent="0.2">
      <c r="C301" s="4"/>
      <c r="D301" s="3"/>
      <c r="E301" s="158" t="s">
        <v>137</v>
      </c>
      <c r="F301" s="3"/>
      <c r="G301" s="3"/>
      <c r="H301" s="3"/>
      <c r="I301" s="3"/>
      <c r="J301" s="3"/>
      <c r="K301" s="3"/>
    </row>
    <row r="302" spans="2:11" ht="33" customHeight="1" x14ac:dyDescent="0.2">
      <c r="C302" s="4"/>
      <c r="D302" s="3"/>
      <c r="E302" s="189" t="s">
        <v>138</v>
      </c>
      <c r="F302" s="189"/>
      <c r="G302" s="189"/>
      <c r="H302" s="189"/>
      <c r="I302" s="189"/>
      <c r="J302" s="189"/>
      <c r="K302" s="189"/>
    </row>
    <row r="303" spans="2:11" x14ac:dyDescent="0.2">
      <c r="C303" s="4"/>
      <c r="D303" s="3"/>
      <c r="E303" s="158" t="s">
        <v>14</v>
      </c>
      <c r="F303" s="3"/>
      <c r="G303" s="3"/>
      <c r="H303" s="3"/>
      <c r="I303" s="3"/>
      <c r="J303" s="3"/>
      <c r="K303" s="3"/>
    </row>
    <row r="304" spans="2:11" x14ac:dyDescent="0.2">
      <c r="C304" s="3"/>
      <c r="D304" s="3"/>
      <c r="E304" s="3"/>
      <c r="F304" s="3"/>
      <c r="G304" s="3"/>
      <c r="H304" s="3"/>
      <c r="I304" s="3"/>
      <c r="J304" s="3"/>
      <c r="K304" s="3"/>
    </row>
    <row r="305" spans="2:11" hidden="1" x14ac:dyDescent="0.2">
      <c r="C305" s="13"/>
      <c r="D305" s="9"/>
      <c r="E305" s="11">
        <f>IF(C299="X",1,IF(C300="X",2,IF(C301="X",3,IF(C302="X",4,0))))</f>
        <v>0</v>
      </c>
      <c r="F305" s="3"/>
      <c r="G305" s="3"/>
      <c r="H305" s="3"/>
      <c r="I305" s="3"/>
      <c r="J305" s="3"/>
      <c r="K305" s="3"/>
    </row>
    <row r="306" spans="2:11" x14ac:dyDescent="0.2">
      <c r="C306" s="3"/>
      <c r="D306" s="3"/>
      <c r="E306" s="3"/>
      <c r="F306" s="3"/>
      <c r="G306" s="3"/>
      <c r="H306" s="3"/>
      <c r="I306" s="3"/>
      <c r="J306" s="3"/>
      <c r="K306" s="3"/>
    </row>
    <row r="307" spans="2:11" ht="35" customHeight="1" x14ac:dyDescent="0.2">
      <c r="B307" s="25"/>
      <c r="C307" s="206" t="s">
        <v>139</v>
      </c>
      <c r="D307" s="206"/>
      <c r="E307" s="206"/>
      <c r="F307" s="206"/>
      <c r="G307" s="206"/>
      <c r="H307" s="206"/>
      <c r="I307" s="206"/>
      <c r="J307" s="206"/>
      <c r="K307" s="207"/>
    </row>
    <row r="308" spans="2:11" x14ac:dyDescent="0.2">
      <c r="C308" s="3"/>
      <c r="D308" s="3"/>
      <c r="E308" s="3"/>
      <c r="F308" s="3"/>
      <c r="G308" s="3"/>
      <c r="H308" s="3"/>
      <c r="I308" s="3"/>
      <c r="J308" s="3"/>
      <c r="K308" s="3"/>
    </row>
    <row r="309" spans="2:11" x14ac:dyDescent="0.2">
      <c r="C309" s="4"/>
      <c r="D309" s="3"/>
      <c r="E309" s="158" t="s">
        <v>140</v>
      </c>
      <c r="F309" s="3"/>
      <c r="G309" s="3"/>
      <c r="H309" s="3"/>
      <c r="I309" s="3"/>
      <c r="J309" s="3"/>
      <c r="K309" s="3"/>
    </row>
    <row r="310" spans="2:11" x14ac:dyDescent="0.2">
      <c r="C310" s="4"/>
      <c r="D310" s="3"/>
      <c r="E310" s="158" t="s">
        <v>141</v>
      </c>
      <c r="F310" s="3"/>
      <c r="G310" s="3"/>
      <c r="H310" s="3"/>
      <c r="I310" s="3"/>
      <c r="J310" s="3"/>
      <c r="K310" s="3"/>
    </row>
    <row r="311" spans="2:11" x14ac:dyDescent="0.2">
      <c r="C311" s="4"/>
      <c r="D311" s="3"/>
      <c r="E311" s="158" t="s">
        <v>142</v>
      </c>
      <c r="F311" s="3"/>
      <c r="G311" s="3"/>
      <c r="H311" s="3"/>
      <c r="I311" s="3"/>
      <c r="J311" s="3"/>
      <c r="K311" s="3"/>
    </row>
    <row r="312" spans="2:11" x14ac:dyDescent="0.2">
      <c r="C312" s="4"/>
      <c r="D312" s="3"/>
      <c r="E312" s="158" t="s">
        <v>143</v>
      </c>
      <c r="F312" s="3"/>
      <c r="G312" s="3"/>
      <c r="H312" s="3"/>
      <c r="I312" s="3"/>
      <c r="J312" s="3"/>
      <c r="K312" s="3"/>
    </row>
    <row r="313" spans="2:11" x14ac:dyDescent="0.2">
      <c r="C313" s="4"/>
      <c r="D313" s="3"/>
      <c r="E313" s="158" t="s">
        <v>14</v>
      </c>
      <c r="F313" s="3"/>
      <c r="G313" s="3"/>
      <c r="H313" s="3"/>
      <c r="I313" s="3"/>
      <c r="J313" s="3"/>
      <c r="K313" s="3"/>
    </row>
    <row r="314" spans="2:11" x14ac:dyDescent="0.2">
      <c r="C314" s="3"/>
      <c r="D314" s="3"/>
      <c r="E314" s="3"/>
      <c r="F314" s="3"/>
      <c r="G314" s="3"/>
      <c r="H314" s="3"/>
      <c r="I314" s="3"/>
      <c r="J314" s="3"/>
      <c r="K314" s="3"/>
    </row>
    <row r="315" spans="2:11" hidden="1" x14ac:dyDescent="0.2">
      <c r="C315" s="13" t="s">
        <v>15</v>
      </c>
      <c r="D315" s="9"/>
      <c r="E315" s="11">
        <f>IF(C309="X",1,IF(C310="X",2,IF(C311="X",3,IF(C312="X",4,0))))</f>
        <v>0</v>
      </c>
      <c r="F315" s="3"/>
      <c r="G315" s="3"/>
      <c r="H315" s="3"/>
      <c r="I315" s="3"/>
      <c r="J315" s="3"/>
      <c r="K315" s="3"/>
    </row>
    <row r="316" spans="2:11" x14ac:dyDescent="0.2">
      <c r="C316" s="3"/>
      <c r="D316" s="3"/>
      <c r="E316" s="3"/>
      <c r="F316" s="3"/>
      <c r="G316" s="3"/>
      <c r="H316" s="3"/>
      <c r="I316" s="3"/>
      <c r="J316" s="3"/>
      <c r="K316" s="3"/>
    </row>
    <row r="317" spans="2:11" ht="34" customHeight="1" x14ac:dyDescent="0.2">
      <c r="B317" s="25"/>
      <c r="C317" s="206" t="s">
        <v>144</v>
      </c>
      <c r="D317" s="206"/>
      <c r="E317" s="206"/>
      <c r="F317" s="206"/>
      <c r="G317" s="206"/>
      <c r="H317" s="206"/>
      <c r="I317" s="206"/>
      <c r="J317" s="206"/>
      <c r="K317" s="207"/>
    </row>
    <row r="318" spans="2:11" x14ac:dyDescent="0.2">
      <c r="C318" s="3"/>
      <c r="D318" s="3"/>
      <c r="E318" s="3"/>
      <c r="F318" s="3"/>
      <c r="G318" s="3"/>
      <c r="H318" s="3"/>
      <c r="I318" s="3"/>
      <c r="J318" s="3"/>
      <c r="K318" s="3"/>
    </row>
    <row r="319" spans="2:11" x14ac:dyDescent="0.2">
      <c r="C319" s="4"/>
      <c r="D319" s="3"/>
      <c r="E319" s="158" t="s">
        <v>49</v>
      </c>
      <c r="F319" s="3"/>
      <c r="G319" s="3"/>
      <c r="H319" s="3"/>
      <c r="I319" s="3"/>
      <c r="J319" s="3"/>
      <c r="K319" s="3"/>
    </row>
    <row r="320" spans="2:11" x14ac:dyDescent="0.2">
      <c r="C320" s="4"/>
      <c r="D320" s="3"/>
      <c r="E320" s="158" t="s">
        <v>145</v>
      </c>
      <c r="F320" s="3"/>
      <c r="G320" s="3"/>
      <c r="H320" s="3"/>
      <c r="I320" s="3"/>
      <c r="J320" s="3"/>
      <c r="K320" s="3"/>
    </row>
    <row r="321" spans="2:11" x14ac:dyDescent="0.2">
      <c r="C321" s="4"/>
      <c r="D321" s="3"/>
      <c r="E321" s="158" t="s">
        <v>146</v>
      </c>
      <c r="F321" s="3"/>
      <c r="G321" s="3"/>
      <c r="H321" s="3"/>
      <c r="I321" s="3"/>
      <c r="J321" s="3"/>
      <c r="K321" s="3"/>
    </row>
    <row r="322" spans="2:11" x14ac:dyDescent="0.2">
      <c r="C322" s="4"/>
      <c r="D322" s="3"/>
      <c r="E322" s="158" t="s">
        <v>147</v>
      </c>
      <c r="F322" s="3"/>
      <c r="G322" s="3"/>
      <c r="H322" s="3"/>
      <c r="I322" s="3"/>
      <c r="J322" s="3"/>
      <c r="K322" s="3"/>
    </row>
    <row r="323" spans="2:11" x14ac:dyDescent="0.2">
      <c r="C323" s="4"/>
      <c r="D323" s="3"/>
      <c r="E323" s="158" t="s">
        <v>14</v>
      </c>
      <c r="F323" s="3"/>
      <c r="G323" s="3"/>
      <c r="H323" s="3"/>
      <c r="I323" s="3"/>
      <c r="J323" s="3"/>
      <c r="K323" s="3"/>
    </row>
    <row r="324" spans="2:11" x14ac:dyDescent="0.2">
      <c r="C324" s="3"/>
      <c r="D324" s="3"/>
      <c r="E324" s="3"/>
      <c r="F324" s="3"/>
      <c r="G324" s="3"/>
      <c r="H324" s="3"/>
      <c r="I324" s="3"/>
      <c r="J324" s="3"/>
      <c r="K324" s="3"/>
    </row>
    <row r="325" spans="2:11" hidden="1" x14ac:dyDescent="0.2">
      <c r="C325" s="13" t="s">
        <v>15</v>
      </c>
      <c r="D325" s="9"/>
      <c r="E325" s="11">
        <f>IF(C319="X",1,IF(C320="X",2,IF(C321="X",3,IF(C322="X",4,0))))</f>
        <v>0</v>
      </c>
      <c r="F325" s="3"/>
      <c r="G325" s="3"/>
      <c r="H325" s="3"/>
      <c r="I325" s="3"/>
      <c r="J325" s="3"/>
      <c r="K325" s="3"/>
    </row>
    <row r="326" spans="2:11" x14ac:dyDescent="0.2">
      <c r="C326" s="3"/>
      <c r="D326" s="3"/>
      <c r="E326" s="3"/>
      <c r="F326" s="3"/>
      <c r="G326" s="3"/>
      <c r="H326" s="3"/>
      <c r="I326" s="3"/>
      <c r="J326" s="3"/>
      <c r="K326" s="3"/>
    </row>
    <row r="327" spans="2:11" x14ac:dyDescent="0.2">
      <c r="B327" s="24"/>
      <c r="C327" s="185" t="s">
        <v>112</v>
      </c>
      <c r="D327" s="185"/>
      <c r="E327" s="185"/>
      <c r="F327" s="186"/>
    </row>
    <row r="328" spans="2:11" ht="16" customHeight="1" x14ac:dyDescent="0.2">
      <c r="B328" s="183"/>
      <c r="C328" s="201" t="s">
        <v>148</v>
      </c>
      <c r="D328" s="201"/>
      <c r="E328" s="201"/>
      <c r="F328" s="201"/>
      <c r="G328" s="202"/>
      <c r="H328" s="202"/>
      <c r="I328" s="202"/>
      <c r="J328" s="202"/>
      <c r="K328" s="203"/>
    </row>
    <row r="329" spans="2:11" ht="16" customHeight="1" x14ac:dyDescent="0.2">
      <c r="B329" s="184"/>
      <c r="C329" s="204"/>
      <c r="D329" s="204"/>
      <c r="E329" s="204"/>
      <c r="F329" s="204"/>
      <c r="G329" s="204"/>
      <c r="H329" s="204"/>
      <c r="I329" s="204"/>
      <c r="J329" s="204"/>
      <c r="K329" s="205"/>
    </row>
    <row r="331" spans="2:11" ht="35" customHeight="1" x14ac:dyDescent="0.2">
      <c r="B331" s="25"/>
      <c r="C331" s="206" t="s">
        <v>149</v>
      </c>
      <c r="D331" s="206"/>
      <c r="E331" s="206"/>
      <c r="F331" s="206"/>
      <c r="G331" s="206"/>
      <c r="H331" s="206"/>
      <c r="I331" s="206"/>
      <c r="J331" s="206"/>
      <c r="K331" s="207"/>
    </row>
    <row r="332" spans="2:11" x14ac:dyDescent="0.2">
      <c r="C332" s="3"/>
      <c r="D332" s="3"/>
      <c r="E332" s="3"/>
      <c r="F332" s="3"/>
      <c r="G332" s="3"/>
      <c r="H332" s="3"/>
      <c r="I332" s="3"/>
      <c r="J332" s="3"/>
      <c r="K332" s="3"/>
    </row>
    <row r="333" spans="2:11" ht="17" x14ac:dyDescent="0.2">
      <c r="C333" s="4"/>
      <c r="E333" s="12" t="s">
        <v>7</v>
      </c>
      <c r="F333" s="3"/>
      <c r="G333" s="3"/>
      <c r="H333" s="3"/>
      <c r="I333" s="3"/>
      <c r="J333" s="3"/>
      <c r="K333" s="3"/>
    </row>
    <row r="334" spans="2:11" ht="17" x14ac:dyDescent="0.2">
      <c r="C334" s="4"/>
      <c r="D334" s="3"/>
      <c r="E334" s="12" t="s">
        <v>8</v>
      </c>
      <c r="F334" s="3"/>
      <c r="G334" s="3"/>
      <c r="H334" s="3"/>
      <c r="I334" s="3"/>
      <c r="J334" s="3"/>
      <c r="K334" s="3"/>
    </row>
    <row r="335" spans="2:11" ht="17" x14ac:dyDescent="0.2">
      <c r="C335" s="4"/>
      <c r="D335" s="3"/>
      <c r="E335" s="12" t="s">
        <v>9</v>
      </c>
      <c r="F335" s="3"/>
      <c r="G335" s="3"/>
      <c r="H335" s="3"/>
      <c r="I335" s="3"/>
      <c r="J335" s="3"/>
      <c r="K335" s="3"/>
    </row>
    <row r="336" spans="2:11" ht="17" x14ac:dyDescent="0.2">
      <c r="C336" s="4"/>
      <c r="D336" s="3"/>
      <c r="E336" s="12" t="s">
        <v>10</v>
      </c>
      <c r="F336" s="3"/>
      <c r="G336" s="3"/>
      <c r="H336" s="3"/>
      <c r="I336" s="3"/>
      <c r="J336" s="3"/>
      <c r="K336" s="3"/>
    </row>
    <row r="337" spans="2:11" ht="17" x14ac:dyDescent="0.2">
      <c r="C337" s="4"/>
      <c r="D337" s="3"/>
      <c r="E337" s="12" t="s">
        <v>11</v>
      </c>
      <c r="F337" s="3"/>
      <c r="G337" s="3"/>
      <c r="H337" s="3"/>
      <c r="I337" s="3"/>
      <c r="J337" s="3"/>
      <c r="K337" s="3"/>
    </row>
    <row r="338" spans="2:11" ht="17" x14ac:dyDescent="0.2">
      <c r="C338" s="4"/>
      <c r="D338" s="3"/>
      <c r="E338" s="12" t="s">
        <v>12</v>
      </c>
      <c r="F338" s="3"/>
      <c r="G338" s="3"/>
      <c r="H338" s="3"/>
      <c r="I338" s="3"/>
      <c r="J338" s="3"/>
      <c r="K338" s="3"/>
    </row>
    <row r="339" spans="2:11" ht="17" x14ac:dyDescent="0.2">
      <c r="C339" s="4"/>
      <c r="D339" s="3"/>
      <c r="E339" s="12" t="s">
        <v>13</v>
      </c>
      <c r="F339" s="3"/>
      <c r="G339" s="3"/>
      <c r="H339" s="3"/>
      <c r="I339" s="3"/>
      <c r="J339" s="3"/>
      <c r="K339" s="3"/>
    </row>
    <row r="340" spans="2:11" ht="17" x14ac:dyDescent="0.2">
      <c r="C340" s="4"/>
      <c r="D340" s="3"/>
      <c r="E340" s="12" t="s">
        <v>14</v>
      </c>
      <c r="F340" s="3"/>
      <c r="G340" s="3"/>
      <c r="H340" s="3"/>
      <c r="I340" s="3"/>
      <c r="J340" s="3"/>
      <c r="K340" s="3"/>
    </row>
    <row r="341" spans="2:11" x14ac:dyDescent="0.2">
      <c r="C341" s="3"/>
      <c r="D341" s="3"/>
      <c r="E341" s="3"/>
      <c r="F341" s="3"/>
      <c r="G341" s="3"/>
      <c r="H341" s="3"/>
      <c r="I341" s="3"/>
      <c r="J341" s="3"/>
      <c r="K341" s="3"/>
    </row>
    <row r="342" spans="2:11" hidden="1" x14ac:dyDescent="0.2">
      <c r="C342" s="13" t="s">
        <v>15</v>
      </c>
      <c r="D342" s="10"/>
      <c r="E342" s="11">
        <f>IF(OR(C333="X",C339="X"),1,IF(OR(C334="X",C338="X"),2,IF(OR(C335="X",C337="X"),3,IF(C336="X",4,0))))</f>
        <v>0</v>
      </c>
      <c r="F342" s="3"/>
      <c r="G342" s="3"/>
      <c r="H342" s="3"/>
      <c r="I342" s="3"/>
      <c r="J342" s="3"/>
      <c r="K342" s="3"/>
    </row>
    <row r="343" spans="2:11" x14ac:dyDescent="0.2">
      <c r="C343" s="3"/>
      <c r="D343" s="3"/>
      <c r="E343" s="3"/>
      <c r="F343" s="3"/>
      <c r="G343" s="3"/>
      <c r="H343" s="3"/>
      <c r="I343" s="3"/>
      <c r="J343" s="3"/>
      <c r="K343" s="3"/>
    </row>
    <row r="344" spans="2:11" ht="38" customHeight="1" x14ac:dyDescent="0.2">
      <c r="B344" s="25"/>
      <c r="C344" s="206" t="s">
        <v>150</v>
      </c>
      <c r="D344" s="206"/>
      <c r="E344" s="206"/>
      <c r="F344" s="206"/>
      <c r="G344" s="206"/>
      <c r="H344" s="206"/>
      <c r="I344" s="206"/>
      <c r="J344" s="206"/>
      <c r="K344" s="207"/>
    </row>
    <row r="345" spans="2:11" x14ac:dyDescent="0.2">
      <c r="C345" s="3"/>
      <c r="D345" s="3"/>
      <c r="E345" s="3"/>
      <c r="F345" s="3"/>
      <c r="G345" s="3"/>
      <c r="H345" s="3"/>
      <c r="I345" s="3"/>
      <c r="J345" s="3"/>
      <c r="K345" s="3"/>
    </row>
    <row r="346" spans="2:11" x14ac:dyDescent="0.2">
      <c r="C346" s="4"/>
      <c r="D346" s="3"/>
      <c r="E346" s="158" t="s">
        <v>151</v>
      </c>
      <c r="F346" s="3"/>
      <c r="G346" s="3"/>
      <c r="H346" s="3"/>
      <c r="I346" s="3"/>
      <c r="J346" s="3"/>
      <c r="K346" s="3"/>
    </row>
    <row r="347" spans="2:11" x14ac:dyDescent="0.2">
      <c r="C347" s="4"/>
      <c r="D347" s="3"/>
      <c r="E347" s="158" t="s">
        <v>152</v>
      </c>
      <c r="F347" s="3"/>
      <c r="G347" s="3"/>
      <c r="H347" s="3"/>
      <c r="I347" s="3"/>
      <c r="J347" s="3"/>
      <c r="K347" s="3"/>
    </row>
    <row r="348" spans="2:11" x14ac:dyDescent="0.2">
      <c r="C348" s="4"/>
      <c r="D348" s="3"/>
      <c r="E348" s="158" t="s">
        <v>153</v>
      </c>
      <c r="F348" s="3"/>
      <c r="G348" s="3"/>
      <c r="H348" s="3"/>
      <c r="I348" s="3"/>
      <c r="J348" s="3"/>
      <c r="K348" s="3"/>
    </row>
    <row r="349" spans="2:11" x14ac:dyDescent="0.2">
      <c r="C349" s="4"/>
      <c r="D349" s="3"/>
      <c r="E349" s="158" t="s">
        <v>154</v>
      </c>
      <c r="F349" s="3"/>
      <c r="G349" s="3"/>
      <c r="H349" s="3"/>
      <c r="I349" s="3"/>
      <c r="J349" s="3"/>
      <c r="K349" s="3"/>
    </row>
    <row r="350" spans="2:11" x14ac:dyDescent="0.2">
      <c r="C350" s="4"/>
      <c r="D350" s="3"/>
      <c r="E350" s="158" t="s">
        <v>14</v>
      </c>
      <c r="F350" s="3"/>
      <c r="G350" s="3"/>
      <c r="H350" s="3"/>
      <c r="I350" s="3"/>
      <c r="J350" s="3"/>
      <c r="K350" s="3"/>
    </row>
    <row r="351" spans="2:11" x14ac:dyDescent="0.2">
      <c r="C351" s="3"/>
      <c r="D351" s="3"/>
      <c r="E351" s="3"/>
      <c r="F351" s="3"/>
      <c r="G351" s="3"/>
      <c r="H351" s="3"/>
      <c r="I351" s="3"/>
      <c r="J351" s="3"/>
      <c r="K351" s="3"/>
    </row>
    <row r="352" spans="2:11" hidden="1" x14ac:dyDescent="0.2">
      <c r="C352" s="13" t="s">
        <v>15</v>
      </c>
      <c r="D352" s="9"/>
      <c r="E352" s="11">
        <f>IF(C346="X",1,IF(C347="X",2,IF(C348="X",3,IF(C349="X",4,0))))</f>
        <v>0</v>
      </c>
      <c r="F352" s="3"/>
      <c r="G352" s="3"/>
      <c r="H352" s="3"/>
      <c r="I352" s="3"/>
      <c r="J352" s="3"/>
      <c r="K352" s="3"/>
    </row>
    <row r="353" spans="2:11" x14ac:dyDescent="0.2">
      <c r="C353" s="3"/>
      <c r="D353" s="3"/>
      <c r="E353" s="3"/>
      <c r="F353" s="3"/>
      <c r="G353" s="3"/>
      <c r="H353" s="3"/>
      <c r="I353" s="3"/>
      <c r="J353" s="3"/>
      <c r="K353" s="3"/>
    </row>
    <row r="354" spans="2:11" ht="46" customHeight="1" x14ac:dyDescent="0.2">
      <c r="B354" s="25"/>
      <c r="C354" s="206" t="s">
        <v>155</v>
      </c>
      <c r="D354" s="206"/>
      <c r="E354" s="206"/>
      <c r="F354" s="206"/>
      <c r="G354" s="206"/>
      <c r="H354" s="206"/>
      <c r="I354" s="206"/>
      <c r="J354" s="206"/>
      <c r="K354" s="207"/>
    </row>
    <row r="355" spans="2:11" x14ac:dyDescent="0.2">
      <c r="C355" s="3"/>
      <c r="D355" s="3"/>
      <c r="E355" s="3"/>
      <c r="F355" s="3"/>
      <c r="G355" s="3"/>
      <c r="H355" s="3"/>
      <c r="I355" s="3"/>
      <c r="J355" s="3"/>
      <c r="K355" s="3"/>
    </row>
    <row r="356" spans="2:11" x14ac:dyDescent="0.2">
      <c r="C356" s="4"/>
      <c r="D356" s="3"/>
      <c r="E356" s="158" t="s">
        <v>49</v>
      </c>
      <c r="F356" s="3"/>
      <c r="G356" s="3"/>
      <c r="H356" s="3"/>
      <c r="I356" s="3"/>
      <c r="J356" s="3"/>
      <c r="K356" s="3"/>
    </row>
    <row r="357" spans="2:11" x14ac:dyDescent="0.2">
      <c r="C357" s="4"/>
      <c r="D357" s="3"/>
      <c r="E357" s="158" t="s">
        <v>156</v>
      </c>
      <c r="F357" s="3"/>
      <c r="G357" s="3"/>
      <c r="H357" s="3"/>
      <c r="I357" s="3"/>
      <c r="J357" s="3"/>
      <c r="K357" s="3"/>
    </row>
    <row r="358" spans="2:11" x14ac:dyDescent="0.2">
      <c r="C358" s="4"/>
      <c r="D358" s="3"/>
      <c r="E358" s="158" t="s">
        <v>157</v>
      </c>
      <c r="F358" s="3"/>
      <c r="G358" s="3"/>
      <c r="H358" s="3"/>
      <c r="I358" s="3"/>
      <c r="J358" s="3"/>
      <c r="K358" s="3"/>
    </row>
    <row r="359" spans="2:11" x14ac:dyDescent="0.2">
      <c r="C359" s="4"/>
      <c r="D359" s="3"/>
      <c r="E359" s="158" t="s">
        <v>158</v>
      </c>
      <c r="F359" s="3"/>
      <c r="G359" s="3"/>
      <c r="H359" s="3"/>
      <c r="I359" s="3"/>
      <c r="J359" s="3"/>
      <c r="K359" s="3"/>
    </row>
    <row r="360" spans="2:11" x14ac:dyDescent="0.2">
      <c r="C360" s="4"/>
      <c r="D360" s="3"/>
      <c r="E360" s="158" t="s">
        <v>14</v>
      </c>
      <c r="F360" s="3"/>
      <c r="G360" s="3"/>
      <c r="H360" s="3"/>
      <c r="I360" s="3"/>
      <c r="J360" s="3"/>
      <c r="K360" s="3"/>
    </row>
    <row r="361" spans="2:11" x14ac:dyDescent="0.2">
      <c r="C361" s="3"/>
      <c r="D361" s="3"/>
      <c r="E361" s="3"/>
      <c r="F361" s="3"/>
      <c r="G361" s="3"/>
      <c r="H361" s="3"/>
      <c r="I361" s="3"/>
      <c r="J361" s="3"/>
      <c r="K361" s="3"/>
    </row>
    <row r="362" spans="2:11" hidden="1" x14ac:dyDescent="0.2">
      <c r="C362" s="13" t="s">
        <v>15</v>
      </c>
      <c r="D362" s="9"/>
      <c r="E362" s="11">
        <f>IF(C356="X",1,IF(C357="X",2,IF(C358="X",3,IF(C359="X",4,0))))</f>
        <v>0</v>
      </c>
      <c r="F362" s="3"/>
      <c r="G362" s="3"/>
      <c r="H362" s="3"/>
      <c r="I362" s="3"/>
      <c r="J362" s="3"/>
      <c r="K362" s="3"/>
    </row>
    <row r="363" spans="2:11" x14ac:dyDescent="0.2">
      <c r="C363" s="3"/>
      <c r="D363" s="3"/>
      <c r="E363" s="3"/>
      <c r="F363" s="3"/>
      <c r="G363" s="3"/>
      <c r="H363" s="3"/>
      <c r="I363" s="3"/>
      <c r="J363" s="3"/>
      <c r="K363" s="3"/>
    </row>
    <row r="364" spans="2:11" x14ac:dyDescent="0.2">
      <c r="B364" s="24"/>
      <c r="C364" s="185" t="s">
        <v>112</v>
      </c>
      <c r="D364" s="185"/>
      <c r="E364" s="185"/>
      <c r="F364" s="186"/>
    </row>
    <row r="365" spans="2:11" ht="16" customHeight="1" x14ac:dyDescent="0.2">
      <c r="B365" s="183"/>
      <c r="C365" s="201" t="s">
        <v>159</v>
      </c>
      <c r="D365" s="201"/>
      <c r="E365" s="201"/>
      <c r="F365" s="201"/>
      <c r="G365" s="202"/>
      <c r="H365" s="202"/>
      <c r="I365" s="202"/>
      <c r="J365" s="202"/>
      <c r="K365" s="203"/>
    </row>
    <row r="366" spans="2:11" ht="16" customHeight="1" x14ac:dyDescent="0.2">
      <c r="B366" s="184"/>
      <c r="C366" s="204"/>
      <c r="D366" s="204"/>
      <c r="E366" s="204"/>
      <c r="F366" s="204"/>
      <c r="G366" s="204"/>
      <c r="H366" s="204"/>
      <c r="I366" s="204"/>
      <c r="J366" s="204"/>
      <c r="K366" s="205"/>
    </row>
    <row r="368" spans="2:11" ht="35" customHeight="1" x14ac:dyDescent="0.2">
      <c r="B368" s="25"/>
      <c r="C368" s="206" t="s">
        <v>160</v>
      </c>
      <c r="D368" s="206"/>
      <c r="E368" s="206"/>
      <c r="F368" s="206"/>
      <c r="G368" s="206"/>
      <c r="H368" s="206"/>
      <c r="I368" s="206"/>
      <c r="J368" s="206"/>
      <c r="K368" s="207"/>
    </row>
    <row r="369" spans="2:11" x14ac:dyDescent="0.2">
      <c r="C369" s="3"/>
      <c r="D369" s="3"/>
      <c r="E369" s="3"/>
      <c r="F369" s="3"/>
      <c r="G369" s="3"/>
      <c r="H369" s="3"/>
      <c r="I369" s="3"/>
      <c r="J369" s="3"/>
      <c r="K369" s="3"/>
    </row>
    <row r="370" spans="2:11" x14ac:dyDescent="0.2">
      <c r="C370" s="4"/>
      <c r="D370" s="3"/>
      <c r="E370" s="158" t="s">
        <v>161</v>
      </c>
      <c r="F370" s="3"/>
      <c r="G370" s="3"/>
      <c r="H370" s="3"/>
      <c r="I370" s="3"/>
      <c r="J370" s="3"/>
      <c r="K370" s="3"/>
    </row>
    <row r="371" spans="2:11" x14ac:dyDescent="0.2">
      <c r="C371" s="4"/>
      <c r="D371" s="3"/>
      <c r="E371" s="158" t="s">
        <v>162</v>
      </c>
      <c r="F371" s="3"/>
      <c r="G371" s="3"/>
      <c r="H371" s="3"/>
      <c r="I371" s="3"/>
      <c r="J371" s="3"/>
      <c r="K371" s="3"/>
    </row>
    <row r="372" spans="2:11" x14ac:dyDescent="0.2">
      <c r="C372" s="4"/>
      <c r="D372" s="3"/>
      <c r="E372" s="158" t="s">
        <v>163</v>
      </c>
      <c r="F372" s="3"/>
      <c r="G372" s="3"/>
      <c r="H372" s="3"/>
      <c r="I372" s="3"/>
      <c r="J372" s="3"/>
      <c r="K372" s="3"/>
    </row>
    <row r="373" spans="2:11" x14ac:dyDescent="0.2">
      <c r="C373" s="4"/>
      <c r="D373" s="3"/>
      <c r="E373" s="158" t="s">
        <v>164</v>
      </c>
      <c r="F373" s="3"/>
      <c r="G373" s="3"/>
      <c r="H373" s="3"/>
      <c r="I373" s="3"/>
      <c r="J373" s="3"/>
      <c r="K373" s="3"/>
    </row>
    <row r="374" spans="2:11" x14ac:dyDescent="0.2">
      <c r="C374" s="4"/>
      <c r="D374" s="3"/>
      <c r="E374" s="158" t="s">
        <v>14</v>
      </c>
      <c r="F374" s="3"/>
      <c r="G374" s="3"/>
      <c r="H374" s="3"/>
      <c r="I374" s="3"/>
      <c r="J374" s="3"/>
      <c r="K374" s="3"/>
    </row>
    <row r="375" spans="2:11" x14ac:dyDescent="0.2">
      <c r="C375" s="3"/>
      <c r="D375" s="3"/>
      <c r="E375" s="3"/>
      <c r="F375" s="3"/>
      <c r="G375" s="3"/>
      <c r="H375" s="3"/>
      <c r="I375" s="3"/>
      <c r="J375" s="3"/>
      <c r="K375" s="3"/>
    </row>
    <row r="376" spans="2:11" hidden="1" x14ac:dyDescent="0.2">
      <c r="C376" s="13" t="s">
        <v>15</v>
      </c>
      <c r="D376" s="9"/>
      <c r="E376" s="11">
        <f>IF(C370="X",1,IF(C371="X",2,IF(C372="X",3,IF(C373="X",4,0))))</f>
        <v>0</v>
      </c>
      <c r="F376" s="3"/>
      <c r="G376" s="3"/>
      <c r="H376" s="3"/>
      <c r="I376" s="3"/>
      <c r="J376" s="3"/>
      <c r="K376" s="3"/>
    </row>
    <row r="377" spans="2:11" x14ac:dyDescent="0.2">
      <c r="C377" s="3"/>
      <c r="D377" s="3"/>
      <c r="E377" s="3"/>
      <c r="F377" s="3"/>
      <c r="G377" s="3"/>
      <c r="H377" s="3"/>
      <c r="I377" s="3"/>
      <c r="J377" s="3"/>
      <c r="K377" s="3"/>
    </row>
    <row r="378" spans="2:11" x14ac:dyDescent="0.2">
      <c r="B378" s="26"/>
      <c r="C378" s="220" t="s">
        <v>165</v>
      </c>
      <c r="D378" s="220"/>
      <c r="E378" s="220"/>
      <c r="F378" s="221"/>
    </row>
    <row r="379" spans="2:11" ht="16" customHeight="1" x14ac:dyDescent="0.2">
      <c r="B379" s="27"/>
      <c r="C379" s="209" t="s">
        <v>166</v>
      </c>
      <c r="D379" s="209"/>
      <c r="E379" s="209"/>
      <c r="F379" s="209"/>
      <c r="G379" s="210"/>
      <c r="H379" s="210"/>
      <c r="I379" s="210"/>
      <c r="J379" s="210"/>
      <c r="K379" s="211"/>
    </row>
    <row r="380" spans="2:11" ht="16" customHeight="1" x14ac:dyDescent="0.2">
      <c r="B380" s="28"/>
      <c r="C380" s="212"/>
      <c r="D380" s="212"/>
      <c r="E380" s="212"/>
      <c r="F380" s="212"/>
      <c r="G380" s="212"/>
      <c r="H380" s="212"/>
      <c r="I380" s="212"/>
      <c r="J380" s="212"/>
      <c r="K380" s="213"/>
    </row>
    <row r="381" spans="2:11" ht="32" customHeight="1" x14ac:dyDescent="0.2"/>
    <row r="382" spans="2:11" ht="50" customHeight="1" x14ac:dyDescent="0.2">
      <c r="B382" s="29"/>
      <c r="C382" s="214" t="s">
        <v>167</v>
      </c>
      <c r="D382" s="214"/>
      <c r="E382" s="214"/>
      <c r="F382" s="214"/>
      <c r="G382" s="214"/>
      <c r="H382" s="214"/>
      <c r="I382" s="214"/>
      <c r="J382" s="214"/>
      <c r="K382" s="215"/>
    </row>
    <row r="383" spans="2:11" x14ac:dyDescent="0.2">
      <c r="C383" s="3"/>
      <c r="D383" s="3"/>
      <c r="E383" s="3"/>
      <c r="F383" s="3"/>
      <c r="G383" s="3"/>
      <c r="H383" s="3"/>
      <c r="I383" s="3"/>
      <c r="J383" s="3"/>
      <c r="K383" s="3"/>
    </row>
    <row r="384" spans="2:11" ht="17" x14ac:dyDescent="0.2">
      <c r="C384" s="4"/>
      <c r="E384" s="12" t="s">
        <v>7</v>
      </c>
      <c r="F384" s="3"/>
      <c r="G384" s="3"/>
      <c r="H384" s="3"/>
      <c r="I384" s="3"/>
      <c r="J384" s="3"/>
      <c r="K384" s="3"/>
    </row>
    <row r="385" spans="2:11" ht="17" x14ac:dyDescent="0.2">
      <c r="C385" s="4"/>
      <c r="D385" s="3"/>
      <c r="E385" s="12" t="s">
        <v>8</v>
      </c>
      <c r="F385" s="3"/>
      <c r="G385" s="3"/>
      <c r="H385" s="3"/>
      <c r="I385" s="3"/>
      <c r="J385" s="3"/>
      <c r="K385" s="3"/>
    </row>
    <row r="386" spans="2:11" ht="17" x14ac:dyDescent="0.2">
      <c r="C386" s="4"/>
      <c r="D386" s="3"/>
      <c r="E386" s="12" t="s">
        <v>9</v>
      </c>
      <c r="F386" s="3"/>
      <c r="G386" s="3"/>
      <c r="H386" s="3"/>
      <c r="I386" s="3"/>
      <c r="J386" s="3"/>
      <c r="K386" s="3"/>
    </row>
    <row r="387" spans="2:11" ht="17" x14ac:dyDescent="0.2">
      <c r="C387" s="4"/>
      <c r="D387" s="3"/>
      <c r="E387" s="12" t="s">
        <v>10</v>
      </c>
      <c r="F387" s="3"/>
      <c r="G387" s="3"/>
      <c r="H387" s="3"/>
      <c r="I387" s="3"/>
      <c r="J387" s="3"/>
      <c r="K387" s="3"/>
    </row>
    <row r="388" spans="2:11" ht="17" x14ac:dyDescent="0.2">
      <c r="C388" s="4"/>
      <c r="D388" s="3"/>
      <c r="E388" s="12" t="s">
        <v>11</v>
      </c>
      <c r="F388" s="3"/>
      <c r="G388" s="3"/>
      <c r="H388" s="3"/>
      <c r="I388" s="3"/>
      <c r="J388" s="3"/>
      <c r="K388" s="3"/>
    </row>
    <row r="389" spans="2:11" ht="17" x14ac:dyDescent="0.2">
      <c r="C389" s="4"/>
      <c r="D389" s="3"/>
      <c r="E389" s="12" t="s">
        <v>12</v>
      </c>
      <c r="F389" s="3"/>
      <c r="G389" s="3"/>
      <c r="H389" s="3"/>
      <c r="I389" s="3"/>
      <c r="J389" s="3"/>
      <c r="K389" s="3"/>
    </row>
    <row r="390" spans="2:11" ht="17" x14ac:dyDescent="0.2">
      <c r="C390" s="4"/>
      <c r="D390" s="3"/>
      <c r="E390" s="12" t="s">
        <v>13</v>
      </c>
      <c r="F390" s="3"/>
      <c r="G390" s="3"/>
      <c r="H390" s="3"/>
      <c r="I390" s="3"/>
      <c r="J390" s="3"/>
      <c r="K390" s="3"/>
    </row>
    <row r="391" spans="2:11" ht="17" x14ac:dyDescent="0.2">
      <c r="C391" s="4"/>
      <c r="D391" s="3"/>
      <c r="E391" s="12" t="s">
        <v>14</v>
      </c>
      <c r="F391" s="3"/>
      <c r="G391" s="3"/>
      <c r="H391" s="3"/>
      <c r="I391" s="3"/>
      <c r="J391" s="3"/>
      <c r="K391" s="3"/>
    </row>
    <row r="392" spans="2:11" x14ac:dyDescent="0.2">
      <c r="C392" s="3"/>
      <c r="D392" s="3"/>
      <c r="E392" s="3"/>
      <c r="F392" s="3"/>
      <c r="G392" s="3"/>
      <c r="H392" s="3"/>
      <c r="I392" s="3"/>
      <c r="J392" s="3"/>
      <c r="K392" s="3"/>
    </row>
    <row r="393" spans="2:11" hidden="1" x14ac:dyDescent="0.2">
      <c r="C393" s="13" t="s">
        <v>15</v>
      </c>
      <c r="D393" s="10"/>
      <c r="E393" s="11">
        <f>IF(OR(C384="X",C390="X"),1,IF(OR(C385="X",C389="X"),2,IF(OR(C386="X",C388="X"),3,IF(C387="X",4,0))))</f>
        <v>0</v>
      </c>
      <c r="F393" s="3"/>
      <c r="G393" s="3"/>
      <c r="H393" s="3"/>
      <c r="I393" s="3"/>
      <c r="J393" s="3"/>
      <c r="K393" s="3"/>
    </row>
    <row r="394" spans="2:11" x14ac:dyDescent="0.2">
      <c r="C394" s="3"/>
      <c r="D394" s="3"/>
      <c r="E394" s="3"/>
      <c r="F394" s="3"/>
      <c r="G394" s="3"/>
      <c r="H394" s="3"/>
      <c r="I394" s="3"/>
      <c r="J394" s="3"/>
      <c r="K394" s="3"/>
    </row>
    <row r="395" spans="2:11" ht="48" customHeight="1" x14ac:dyDescent="0.2">
      <c r="B395" s="29"/>
      <c r="C395" s="218" t="s">
        <v>168</v>
      </c>
      <c r="D395" s="218"/>
      <c r="E395" s="218"/>
      <c r="F395" s="218"/>
      <c r="G395" s="218"/>
      <c r="H395" s="218"/>
      <c r="I395" s="218"/>
      <c r="J395" s="218"/>
      <c r="K395" s="219"/>
    </row>
    <row r="396" spans="2:11" x14ac:dyDescent="0.2">
      <c r="C396" s="3"/>
      <c r="D396" s="3"/>
      <c r="E396" s="3"/>
      <c r="F396" s="3"/>
      <c r="G396" s="3"/>
      <c r="H396" s="3"/>
      <c r="I396" s="3"/>
      <c r="J396" s="3"/>
      <c r="K396" s="3"/>
    </row>
    <row r="397" spans="2:11" x14ac:dyDescent="0.2">
      <c r="C397" s="4"/>
      <c r="D397" s="3"/>
      <c r="E397" s="14" t="s">
        <v>49</v>
      </c>
      <c r="F397" s="3"/>
      <c r="G397" s="3"/>
      <c r="H397" s="3"/>
      <c r="I397" s="3"/>
      <c r="J397" s="3"/>
      <c r="K397" s="3"/>
    </row>
    <row r="398" spans="2:11" x14ac:dyDescent="0.2">
      <c r="C398" s="4"/>
      <c r="D398" s="3"/>
      <c r="E398" s="14" t="s">
        <v>169</v>
      </c>
      <c r="F398" s="3"/>
      <c r="G398" s="3"/>
      <c r="H398" s="3"/>
      <c r="I398" s="3"/>
      <c r="J398" s="3"/>
      <c r="K398" s="3"/>
    </row>
    <row r="399" spans="2:11" x14ac:dyDescent="0.2">
      <c r="C399" s="4"/>
      <c r="D399" s="3"/>
      <c r="E399" s="14" t="s">
        <v>170</v>
      </c>
      <c r="F399" s="3"/>
      <c r="G399" s="3"/>
      <c r="H399" s="3"/>
      <c r="I399" s="3"/>
      <c r="J399" s="3"/>
      <c r="K399" s="3"/>
    </row>
    <row r="400" spans="2:11" x14ac:dyDescent="0.2">
      <c r="C400" s="4"/>
      <c r="D400" s="3"/>
      <c r="E400" s="14" t="s">
        <v>171</v>
      </c>
      <c r="F400" s="3"/>
      <c r="G400" s="3"/>
      <c r="H400" s="3"/>
      <c r="I400" s="3"/>
      <c r="J400" s="3"/>
      <c r="K400" s="3"/>
    </row>
    <row r="401" spans="2:11" x14ac:dyDescent="0.2">
      <c r="C401" s="4"/>
      <c r="D401" s="3"/>
      <c r="E401" s="14" t="s">
        <v>14</v>
      </c>
      <c r="F401" s="3"/>
      <c r="G401" s="3"/>
      <c r="H401" s="3"/>
      <c r="I401" s="3"/>
      <c r="J401" s="3"/>
      <c r="K401" s="3"/>
    </row>
    <row r="402" spans="2:11" x14ac:dyDescent="0.2">
      <c r="C402" s="3"/>
      <c r="D402" s="3"/>
      <c r="E402" s="3"/>
      <c r="F402" s="3"/>
      <c r="G402" s="3"/>
      <c r="H402" s="3"/>
      <c r="I402" s="3"/>
      <c r="J402" s="3"/>
      <c r="K402" s="3"/>
    </row>
    <row r="403" spans="2:11" hidden="1" x14ac:dyDescent="0.2">
      <c r="C403" s="13" t="s">
        <v>15</v>
      </c>
      <c r="D403" s="9"/>
      <c r="E403" s="11">
        <f>IF(C397="X",1,IF(C398="X",2,IF(C399="X",3,IF(C400="X",4,0))))</f>
        <v>0</v>
      </c>
      <c r="F403" s="3"/>
      <c r="G403" s="3"/>
      <c r="H403" s="3"/>
      <c r="I403" s="3"/>
      <c r="J403" s="3"/>
      <c r="K403" s="3"/>
    </row>
    <row r="405" spans="2:11" ht="52" customHeight="1" x14ac:dyDescent="0.2">
      <c r="B405" s="29"/>
      <c r="C405" s="214" t="s">
        <v>172</v>
      </c>
      <c r="D405" s="214"/>
      <c r="E405" s="214"/>
      <c r="F405" s="214"/>
      <c r="G405" s="214"/>
      <c r="H405" s="214"/>
      <c r="I405" s="214"/>
      <c r="J405" s="214"/>
      <c r="K405" s="215"/>
    </row>
    <row r="406" spans="2:11" x14ac:dyDescent="0.2">
      <c r="C406" s="3"/>
      <c r="D406" s="3"/>
      <c r="E406" s="3"/>
      <c r="F406" s="3"/>
      <c r="G406" s="3"/>
      <c r="H406" s="3"/>
      <c r="I406" s="3"/>
      <c r="J406" s="3"/>
      <c r="K406" s="3"/>
    </row>
    <row r="407" spans="2:11" x14ac:dyDescent="0.2">
      <c r="C407" s="4"/>
      <c r="D407" s="3"/>
      <c r="E407" s="158" t="s">
        <v>173</v>
      </c>
      <c r="F407" s="3"/>
      <c r="G407" s="3"/>
      <c r="H407" s="3"/>
      <c r="I407" s="3"/>
      <c r="J407" s="3"/>
      <c r="K407" s="3"/>
    </row>
    <row r="408" spans="2:11" x14ac:dyDescent="0.2">
      <c r="C408" s="4"/>
      <c r="D408" s="3"/>
      <c r="E408" s="158" t="s">
        <v>174</v>
      </c>
      <c r="F408" s="3"/>
      <c r="G408" s="3"/>
      <c r="H408" s="3"/>
      <c r="I408" s="3"/>
      <c r="J408" s="3"/>
      <c r="K408" s="3"/>
    </row>
    <row r="409" spans="2:11" x14ac:dyDescent="0.2">
      <c r="C409" s="4"/>
      <c r="D409" s="3"/>
      <c r="E409" s="158" t="s">
        <v>175</v>
      </c>
      <c r="F409" s="3"/>
      <c r="G409" s="3"/>
      <c r="H409" s="3"/>
      <c r="I409" s="3"/>
      <c r="J409" s="3"/>
      <c r="K409" s="3"/>
    </row>
    <row r="410" spans="2:11" x14ac:dyDescent="0.2">
      <c r="C410" s="4"/>
      <c r="D410" s="3"/>
      <c r="E410" s="158" t="s">
        <v>176</v>
      </c>
      <c r="F410" s="3"/>
      <c r="G410" s="3"/>
      <c r="H410" s="3"/>
      <c r="I410" s="3"/>
      <c r="J410" s="3"/>
      <c r="K410" s="3"/>
    </row>
    <row r="411" spans="2:11" x14ac:dyDescent="0.2">
      <c r="C411" s="4"/>
      <c r="D411" s="3"/>
      <c r="E411" s="158" t="s">
        <v>14</v>
      </c>
      <c r="F411" s="3"/>
      <c r="G411" s="3"/>
      <c r="H411" s="3"/>
      <c r="I411" s="3"/>
      <c r="J411" s="3"/>
      <c r="K411" s="3"/>
    </row>
    <row r="412" spans="2:11" x14ac:dyDescent="0.2">
      <c r="C412" s="3"/>
      <c r="D412" s="3"/>
      <c r="E412" s="3"/>
      <c r="F412" s="3"/>
      <c r="G412" s="3"/>
      <c r="H412" s="3"/>
      <c r="I412" s="3"/>
      <c r="J412" s="3"/>
      <c r="K412" s="3"/>
    </row>
    <row r="413" spans="2:11" hidden="1" x14ac:dyDescent="0.2">
      <c r="C413" s="13" t="s">
        <v>15</v>
      </c>
      <c r="D413" s="9"/>
      <c r="E413" s="11">
        <f>IF(C407="X",1,IF(C408="X",2,IF(C409="X",3,IF(C410="X",4,0))))</f>
        <v>0</v>
      </c>
      <c r="F413" s="3"/>
      <c r="G413" s="3"/>
      <c r="H413" s="3"/>
      <c r="I413" s="3"/>
      <c r="J413" s="3"/>
      <c r="K413" s="3"/>
    </row>
    <row r="414" spans="2:11" x14ac:dyDescent="0.2">
      <c r="C414" s="3"/>
      <c r="D414" s="3"/>
      <c r="E414" s="3"/>
      <c r="F414" s="3"/>
      <c r="G414" s="3"/>
      <c r="H414" s="3"/>
      <c r="I414" s="3"/>
      <c r="J414" s="3"/>
      <c r="K414" s="3"/>
    </row>
    <row r="415" spans="2:11" ht="35" customHeight="1" x14ac:dyDescent="0.2">
      <c r="B415" s="29"/>
      <c r="C415" s="216" t="s">
        <v>177</v>
      </c>
      <c r="D415" s="216"/>
      <c r="E415" s="216"/>
      <c r="F415" s="216"/>
      <c r="G415" s="216"/>
      <c r="H415" s="216"/>
      <c r="I415" s="216"/>
      <c r="J415" s="216"/>
      <c r="K415" s="217"/>
    </row>
    <row r="416" spans="2:11" x14ac:dyDescent="0.2">
      <c r="C416" s="3"/>
      <c r="D416" s="3"/>
      <c r="E416" s="3"/>
      <c r="F416" s="3"/>
      <c r="G416" s="3"/>
      <c r="H416" s="3"/>
      <c r="I416" s="3"/>
      <c r="J416" s="3"/>
      <c r="K416" s="3"/>
    </row>
    <row r="417" spans="2:11" x14ac:dyDescent="0.2">
      <c r="C417" s="4"/>
      <c r="D417" s="3"/>
      <c r="E417" s="158" t="s">
        <v>178</v>
      </c>
      <c r="F417" s="3"/>
      <c r="G417" s="3"/>
      <c r="H417" s="3"/>
      <c r="I417" s="3"/>
      <c r="J417" s="3"/>
      <c r="K417" s="3"/>
    </row>
    <row r="418" spans="2:11" x14ac:dyDescent="0.2">
      <c r="C418" s="4"/>
      <c r="D418" s="3"/>
      <c r="E418" s="158" t="s">
        <v>179</v>
      </c>
      <c r="F418" s="3"/>
      <c r="G418" s="3"/>
      <c r="H418" s="3"/>
      <c r="I418" s="3"/>
      <c r="J418" s="3"/>
      <c r="K418" s="3"/>
    </row>
    <row r="419" spans="2:11" x14ac:dyDescent="0.2">
      <c r="C419" s="4"/>
      <c r="D419" s="3"/>
      <c r="E419" s="158" t="s">
        <v>180</v>
      </c>
      <c r="F419" s="3"/>
      <c r="G419" s="3"/>
      <c r="H419" s="3"/>
      <c r="I419" s="3"/>
      <c r="J419" s="3"/>
      <c r="K419" s="3"/>
    </row>
    <row r="420" spans="2:11" x14ac:dyDescent="0.2">
      <c r="C420" s="4"/>
      <c r="D420" s="3"/>
      <c r="E420" s="158" t="s">
        <v>181</v>
      </c>
      <c r="F420" s="3"/>
      <c r="G420" s="3"/>
      <c r="H420" s="3"/>
      <c r="I420" s="3"/>
      <c r="J420" s="3"/>
      <c r="K420" s="3"/>
    </row>
    <row r="421" spans="2:11" x14ac:dyDescent="0.2">
      <c r="C421" s="4"/>
      <c r="D421" s="3"/>
      <c r="E421" s="158" t="s">
        <v>14</v>
      </c>
      <c r="F421" s="3"/>
      <c r="G421" s="3"/>
      <c r="H421" s="3"/>
      <c r="I421" s="3"/>
      <c r="J421" s="3"/>
      <c r="K421" s="3"/>
    </row>
    <row r="422" spans="2:11" x14ac:dyDescent="0.2">
      <c r="C422" s="3"/>
      <c r="D422" s="3"/>
      <c r="E422" s="3"/>
      <c r="F422" s="3"/>
      <c r="G422" s="3"/>
      <c r="H422" s="3"/>
      <c r="I422" s="3"/>
      <c r="J422" s="3"/>
      <c r="K422" s="3"/>
    </row>
    <row r="423" spans="2:11" hidden="1" x14ac:dyDescent="0.2">
      <c r="C423" s="13" t="s">
        <v>15</v>
      </c>
      <c r="D423" s="9"/>
      <c r="E423" s="11">
        <f>IF(C417="X",1,IF(C418="X",2,IF(C419="X",3,IF(C420="X",4,0))))</f>
        <v>0</v>
      </c>
      <c r="F423" s="3"/>
      <c r="G423" s="3"/>
      <c r="H423" s="3"/>
      <c r="I423" s="3"/>
      <c r="J423" s="3"/>
      <c r="K423" s="3"/>
    </row>
    <row r="424" spans="2:11" x14ac:dyDescent="0.2">
      <c r="C424" s="3"/>
      <c r="D424" s="3"/>
      <c r="E424" s="3"/>
      <c r="F424" s="3"/>
      <c r="G424" s="3"/>
      <c r="H424" s="3"/>
      <c r="I424" s="3"/>
      <c r="J424" s="3"/>
      <c r="K424" s="3"/>
    </row>
    <row r="425" spans="2:11" x14ac:dyDescent="0.2">
      <c r="B425" s="26"/>
      <c r="C425" s="220" t="s">
        <v>165</v>
      </c>
      <c r="D425" s="220"/>
      <c r="E425" s="220"/>
      <c r="F425" s="221"/>
    </row>
    <row r="426" spans="2:11" x14ac:dyDescent="0.2">
      <c r="B426" s="27"/>
      <c r="C426" s="209" t="s">
        <v>182</v>
      </c>
      <c r="D426" s="209"/>
      <c r="E426" s="209"/>
      <c r="F426" s="209"/>
      <c r="G426" s="210"/>
      <c r="H426" s="210"/>
      <c r="I426" s="210"/>
      <c r="J426" s="210"/>
      <c r="K426" s="211"/>
    </row>
    <row r="427" spans="2:11" x14ac:dyDescent="0.2">
      <c r="B427" s="28"/>
      <c r="C427" s="212"/>
      <c r="D427" s="212"/>
      <c r="E427" s="212"/>
      <c r="F427" s="212"/>
      <c r="G427" s="212"/>
      <c r="H427" s="212"/>
      <c r="I427" s="212"/>
      <c r="J427" s="212"/>
      <c r="K427" s="213"/>
    </row>
    <row r="429" spans="2:11" ht="35" customHeight="1" x14ac:dyDescent="0.2">
      <c r="B429" s="29"/>
      <c r="C429" s="214" t="s">
        <v>183</v>
      </c>
      <c r="D429" s="214"/>
      <c r="E429" s="214"/>
      <c r="F429" s="214"/>
      <c r="G429" s="214"/>
      <c r="H429" s="214"/>
      <c r="I429" s="214"/>
      <c r="J429" s="214"/>
      <c r="K429" s="215"/>
    </row>
    <row r="430" spans="2:11" x14ac:dyDescent="0.2">
      <c r="C430" s="3"/>
      <c r="D430" s="3"/>
      <c r="E430" s="3"/>
      <c r="F430" s="3"/>
      <c r="G430" s="3"/>
      <c r="H430" s="3"/>
      <c r="I430" s="3"/>
      <c r="J430" s="3"/>
      <c r="K430" s="3"/>
    </row>
    <row r="431" spans="2:11" x14ac:dyDescent="0.2">
      <c r="C431" s="4"/>
      <c r="D431" s="3"/>
      <c r="E431" s="7" t="s">
        <v>49</v>
      </c>
      <c r="F431" s="3"/>
      <c r="G431" s="3"/>
      <c r="H431" s="3"/>
      <c r="I431" s="3"/>
      <c r="J431" s="3"/>
      <c r="K431" s="3"/>
    </row>
    <row r="432" spans="2:11" x14ac:dyDescent="0.2">
      <c r="C432" s="4"/>
      <c r="D432" s="3"/>
      <c r="E432" s="7" t="s">
        <v>184</v>
      </c>
      <c r="F432" s="3"/>
      <c r="G432" s="3"/>
      <c r="H432" s="3"/>
      <c r="I432" s="3"/>
      <c r="J432" s="3"/>
      <c r="K432" s="3"/>
    </row>
    <row r="433" spans="2:11" x14ac:dyDescent="0.2">
      <c r="C433" s="4"/>
      <c r="D433" s="3"/>
      <c r="E433" s="7" t="s">
        <v>185</v>
      </c>
      <c r="F433" s="3"/>
      <c r="G433" s="3"/>
      <c r="H433" s="3"/>
      <c r="I433" s="3"/>
      <c r="J433" s="3"/>
      <c r="K433" s="3"/>
    </row>
    <row r="434" spans="2:11" x14ac:dyDescent="0.2">
      <c r="C434" s="4"/>
      <c r="D434" s="3"/>
      <c r="E434" s="7" t="s">
        <v>186</v>
      </c>
      <c r="F434" s="3"/>
      <c r="G434" s="3"/>
      <c r="H434" s="3"/>
      <c r="I434" s="3"/>
      <c r="J434" s="3"/>
      <c r="K434" s="3"/>
    </row>
    <row r="435" spans="2:11" x14ac:dyDescent="0.2">
      <c r="C435" s="4"/>
      <c r="D435" s="3"/>
      <c r="E435" s="7" t="s">
        <v>14</v>
      </c>
      <c r="F435" s="3"/>
      <c r="G435" s="3"/>
      <c r="H435" s="3"/>
      <c r="I435" s="3"/>
      <c r="J435" s="3"/>
      <c r="K435" s="3"/>
    </row>
    <row r="436" spans="2:11" x14ac:dyDescent="0.2">
      <c r="C436" s="3"/>
      <c r="D436" s="3"/>
      <c r="E436" s="3"/>
      <c r="F436" s="3"/>
      <c r="G436" s="3"/>
      <c r="H436" s="3"/>
      <c r="I436" s="3"/>
      <c r="J436" s="3"/>
      <c r="K436" s="3"/>
    </row>
    <row r="437" spans="2:11" hidden="1" x14ac:dyDescent="0.2">
      <c r="C437" s="13" t="s">
        <v>15</v>
      </c>
      <c r="D437" s="9"/>
      <c r="E437" s="11">
        <f>IF(C431="X",1,IF(C432="X",2,IF(C433="X",3,IF(C434="X",4,0))))</f>
        <v>0</v>
      </c>
      <c r="F437" s="3"/>
      <c r="G437" s="3"/>
      <c r="H437" s="3"/>
      <c r="I437" s="3"/>
      <c r="J437" s="3"/>
      <c r="K437" s="3"/>
    </row>
    <row r="438" spans="2:11" x14ac:dyDescent="0.2">
      <c r="C438" s="3"/>
      <c r="D438" s="3"/>
      <c r="E438" s="3"/>
      <c r="F438" s="3"/>
      <c r="G438" s="3"/>
      <c r="H438" s="3"/>
      <c r="I438" s="3"/>
      <c r="J438" s="3"/>
      <c r="K438" s="3"/>
    </row>
    <row r="439" spans="2:11" ht="35" customHeight="1" x14ac:dyDescent="0.2">
      <c r="B439" s="29"/>
      <c r="C439" s="214" t="s">
        <v>187</v>
      </c>
      <c r="D439" s="214"/>
      <c r="E439" s="214"/>
      <c r="F439" s="214"/>
      <c r="G439" s="214"/>
      <c r="H439" s="214"/>
      <c r="I439" s="214"/>
      <c r="J439" s="214"/>
      <c r="K439" s="215"/>
    </row>
    <row r="440" spans="2:11" x14ac:dyDescent="0.2">
      <c r="C440" s="3"/>
      <c r="D440" s="3"/>
      <c r="E440" s="3"/>
      <c r="F440" s="3"/>
      <c r="G440" s="3"/>
      <c r="H440" s="3"/>
      <c r="I440" s="3"/>
      <c r="J440" s="3"/>
      <c r="K440" s="3"/>
    </row>
    <row r="441" spans="2:11" x14ac:dyDescent="0.2">
      <c r="C441" s="4"/>
      <c r="D441" s="3"/>
      <c r="E441" s="158" t="s">
        <v>188</v>
      </c>
      <c r="F441" s="3"/>
      <c r="G441" s="3"/>
      <c r="H441" s="3"/>
      <c r="I441" s="3"/>
      <c r="J441" s="3"/>
      <c r="K441" s="3"/>
    </row>
    <row r="442" spans="2:11" x14ac:dyDescent="0.2">
      <c r="C442" s="4"/>
      <c r="D442" s="3"/>
      <c r="E442" s="158" t="s">
        <v>189</v>
      </c>
      <c r="F442" s="3"/>
      <c r="G442" s="3"/>
      <c r="H442" s="3"/>
      <c r="I442" s="3"/>
      <c r="J442" s="3"/>
      <c r="K442" s="3"/>
    </row>
    <row r="443" spans="2:11" x14ac:dyDescent="0.2">
      <c r="C443" s="4"/>
      <c r="D443" s="3"/>
      <c r="E443" s="158" t="s">
        <v>190</v>
      </c>
      <c r="F443" s="3"/>
      <c r="G443" s="3"/>
      <c r="H443" s="3"/>
      <c r="I443" s="3"/>
      <c r="J443" s="3"/>
      <c r="K443" s="3"/>
    </row>
    <row r="444" spans="2:11" x14ac:dyDescent="0.2">
      <c r="C444" s="4"/>
      <c r="D444" s="3"/>
      <c r="E444" s="158" t="s">
        <v>191</v>
      </c>
      <c r="F444" s="3"/>
      <c r="G444" s="3"/>
      <c r="H444" s="3"/>
      <c r="I444" s="3"/>
      <c r="J444" s="3"/>
      <c r="K444" s="3"/>
    </row>
    <row r="445" spans="2:11" x14ac:dyDescent="0.2">
      <c r="C445" s="4"/>
      <c r="D445" s="3"/>
      <c r="E445" s="158" t="s">
        <v>14</v>
      </c>
      <c r="F445" s="3"/>
      <c r="G445" s="3"/>
      <c r="H445" s="3"/>
      <c r="I445" s="3"/>
      <c r="J445" s="3"/>
      <c r="K445" s="3"/>
    </row>
    <row r="446" spans="2:11" x14ac:dyDescent="0.2">
      <c r="C446" s="3"/>
      <c r="D446" s="3"/>
      <c r="E446" s="3"/>
      <c r="F446" s="3"/>
      <c r="G446" s="3"/>
      <c r="H446" s="3"/>
      <c r="I446" s="3"/>
      <c r="J446" s="3"/>
      <c r="K446" s="3"/>
    </row>
    <row r="447" spans="2:11" hidden="1" x14ac:dyDescent="0.2">
      <c r="C447" s="13" t="s">
        <v>15</v>
      </c>
      <c r="D447" s="9"/>
      <c r="E447" s="11">
        <f>IF(C441="X",1,IF(C442="X",2,IF(C443="X",3,IF(C444="X",4,0))))</f>
        <v>0</v>
      </c>
      <c r="F447" s="3"/>
      <c r="G447" s="3"/>
      <c r="H447" s="3"/>
      <c r="I447" s="3"/>
      <c r="J447" s="3"/>
      <c r="K447" s="3"/>
    </row>
    <row r="448" spans="2:11" x14ac:dyDescent="0.2">
      <c r="C448" s="3"/>
      <c r="D448" s="3"/>
      <c r="E448" s="3"/>
      <c r="F448" s="3"/>
      <c r="G448" s="3"/>
      <c r="H448" s="3"/>
      <c r="I448" s="3"/>
      <c r="J448" s="3"/>
      <c r="K448" s="3"/>
    </row>
    <row r="450" ht="18.75" customHeight="1" x14ac:dyDescent="0.2"/>
  </sheetData>
  <mergeCells count="78">
    <mergeCell ref="B284:B285"/>
    <mergeCell ref="E302:K302"/>
    <mergeCell ref="B328:B329"/>
    <mergeCell ref="C327:F327"/>
    <mergeCell ref="B365:B366"/>
    <mergeCell ref="C364:F364"/>
    <mergeCell ref="C287:K287"/>
    <mergeCell ref="C426:K427"/>
    <mergeCell ref="C429:K429"/>
    <mergeCell ref="C439:K439"/>
    <mergeCell ref="C405:K405"/>
    <mergeCell ref="C297:K297"/>
    <mergeCell ref="C307:K307"/>
    <mergeCell ref="C415:K415"/>
    <mergeCell ref="C382:K382"/>
    <mergeCell ref="C328:K329"/>
    <mergeCell ref="C379:K380"/>
    <mergeCell ref="C395:K395"/>
    <mergeCell ref="C368:K368"/>
    <mergeCell ref="C425:F425"/>
    <mergeCell ref="C378:F378"/>
    <mergeCell ref="C8:K8"/>
    <mergeCell ref="C75:K76"/>
    <mergeCell ref="E24:K24"/>
    <mergeCell ref="E34:K34"/>
    <mergeCell ref="E35:K35"/>
    <mergeCell ref="E36:K36"/>
    <mergeCell ref="E46:K46"/>
    <mergeCell ref="E67:K67"/>
    <mergeCell ref="E68:K68"/>
    <mergeCell ref="E69:K69"/>
    <mergeCell ref="C21:K21"/>
    <mergeCell ref="C31:K31"/>
    <mergeCell ref="C41:K41"/>
    <mergeCell ref="C109:K110"/>
    <mergeCell ref="C122:K122"/>
    <mergeCell ref="C78:K78"/>
    <mergeCell ref="C51:K51"/>
    <mergeCell ref="C64:K64"/>
    <mergeCell ref="C88:K88"/>
    <mergeCell ref="C74:E74"/>
    <mergeCell ref="E244:K244"/>
    <mergeCell ref="C239:K239"/>
    <mergeCell ref="C226:K226"/>
    <mergeCell ref="C250:K251"/>
    <mergeCell ref="C112:K112"/>
    <mergeCell ref="B5:K6"/>
    <mergeCell ref="C365:K366"/>
    <mergeCell ref="C284:K285"/>
    <mergeCell ref="C263:K263"/>
    <mergeCell ref="C331:K331"/>
    <mergeCell ref="C344:K344"/>
    <mergeCell ref="C354:K354"/>
    <mergeCell ref="C212:K212"/>
    <mergeCell ref="C317:K317"/>
    <mergeCell ref="C223:K224"/>
    <mergeCell ref="C253:K253"/>
    <mergeCell ref="C273:K273"/>
    <mergeCell ref="C98:K98"/>
    <mergeCell ref="C192:K192"/>
    <mergeCell ref="C202:K202"/>
    <mergeCell ref="C222:E222"/>
    <mergeCell ref="B2:K2"/>
    <mergeCell ref="B1:K1"/>
    <mergeCell ref="B250:B251"/>
    <mergeCell ref="C249:F249"/>
    <mergeCell ref="C4:E4"/>
    <mergeCell ref="E147:K147"/>
    <mergeCell ref="E157:K157"/>
    <mergeCell ref="E187:K187"/>
    <mergeCell ref="C108:E108"/>
    <mergeCell ref="E137:K137"/>
    <mergeCell ref="C182:K182"/>
    <mergeCell ref="C162:K162"/>
    <mergeCell ref="C172:K172"/>
    <mergeCell ref="C152:K152"/>
    <mergeCell ref="C142:K142"/>
    <mergeCell ref="C132:K13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C23:C27 C33:C37 C43:C47 C53:C60 C66:C70 C80:C85 C90:C94 C100:C104 C114:C118 C124:C128 C134:C138 C144:C148 C154:C158 C164:C168 C174:C178 C184:C188 C194:C198 C204:C208 C214:C218 C228:C235 C241:C245 C255:C259 C275:C279 C289:C293 C299:C303 C309:C313 C319:C323 C333:C340 C346:C350 C356:C360 C370:C374 C384:C391 C397:C401 C407:C411 C417:C421 C431:C435 C441:C445 C265:C269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M15"/>
  <sheetViews>
    <sheetView showGridLines="0" zoomScale="70" zoomScaleNormal="70" workbookViewId="0">
      <pane ySplit="1" topLeftCell="A2" activePane="bottomLeft" state="frozen"/>
      <selection pane="bottomLeft" activeCell="B1" sqref="B1:E1"/>
    </sheetView>
  </sheetViews>
  <sheetFormatPr baseColWidth="10" defaultColWidth="0" defaultRowHeight="16" x14ac:dyDescent="0.2"/>
  <cols>
    <col min="1" max="1" width="3" style="1" customWidth="1"/>
    <col min="2" max="2" width="2.83203125" customWidth="1"/>
    <col min="3" max="3" width="21.1640625" customWidth="1"/>
    <col min="4" max="4" width="88" customWidth="1"/>
    <col min="5" max="5" width="15" customWidth="1"/>
    <col min="6" max="6" width="10.83203125" customWidth="1"/>
    <col min="7" max="13" width="0" hidden="1" customWidth="1"/>
    <col min="14" max="16384" width="10.83203125" hidden="1"/>
  </cols>
  <sheetData>
    <row r="1" spans="2:11" ht="26" x14ac:dyDescent="0.2">
      <c r="B1" s="222" t="s">
        <v>192</v>
      </c>
      <c r="C1" s="222"/>
      <c r="D1" s="222"/>
      <c r="E1" s="222"/>
    </row>
    <row r="2" spans="2:11" ht="91.5" customHeight="1" x14ac:dyDescent="0.2">
      <c r="B2" s="177" t="s">
        <v>193</v>
      </c>
      <c r="C2" s="178"/>
      <c r="D2" s="178"/>
      <c r="E2" s="179"/>
    </row>
    <row r="3" spans="2:11" ht="16" customHeight="1" x14ac:dyDescent="0.2">
      <c r="C3" s="19"/>
      <c r="D3" s="19"/>
      <c r="E3" s="19"/>
    </row>
    <row r="4" spans="2:11" x14ac:dyDescent="0.2">
      <c r="B4" s="226" t="s">
        <v>194</v>
      </c>
      <c r="C4" s="226"/>
      <c r="D4" s="160" t="s">
        <v>195</v>
      </c>
      <c r="E4" s="160" t="s">
        <v>196</v>
      </c>
    </row>
    <row r="5" spans="2:11" ht="19" customHeight="1" x14ac:dyDescent="0.2">
      <c r="B5" s="223" t="s">
        <v>197</v>
      </c>
      <c r="C5" s="223"/>
      <c r="D5" s="62" t="str">
        <f>'M2 - Assessment tool'!B5</f>
        <v>Section 1: Gender-balanced hiring</v>
      </c>
      <c r="E5" s="63" t="str">
        <f>IFERROR(AVERAGEIF('Assessment answers'!B7:B12,"&lt;&gt;0"),"NA")</f>
        <v>NA</v>
      </c>
      <c r="F5" s="5"/>
    </row>
    <row r="6" spans="2:11" ht="24" x14ac:dyDescent="0.2">
      <c r="B6" s="223"/>
      <c r="C6" s="223"/>
      <c r="D6" s="62" t="str">
        <f>'M2 - Assessment tool'!C75</f>
        <v>Section 2: Gender-balanced promotion and retention</v>
      </c>
      <c r="E6" s="63" t="str">
        <f>IFERROR(AVERAGEIF('Assessment answers'!B14:B16,"&lt;&gt;0"),"NA")</f>
        <v>NA</v>
      </c>
      <c r="F6" s="5"/>
      <c r="G6" s="6"/>
      <c r="H6" s="6"/>
      <c r="I6" s="6"/>
      <c r="J6" s="6"/>
      <c r="K6" s="6"/>
    </row>
    <row r="7" spans="2:11" ht="24" x14ac:dyDescent="0.2">
      <c r="B7" s="223"/>
      <c r="C7" s="223"/>
      <c r="D7" s="62" t="str">
        <f>'M2 - Assessment tool'!C109</f>
        <v>Section 3: Gender-sensitive HR policies and practices</v>
      </c>
      <c r="E7" s="63" t="str">
        <f>IFERROR(AVERAGEIF('Assessment answers'!B18:B28,"&lt;&gt;0"),"NA")</f>
        <v>NA</v>
      </c>
      <c r="F7" s="5"/>
      <c r="G7" s="6"/>
      <c r="H7" s="6"/>
      <c r="I7" s="6"/>
      <c r="J7" s="6"/>
      <c r="K7" s="6"/>
    </row>
    <row r="8" spans="2:11" ht="24" x14ac:dyDescent="0.2">
      <c r="B8" s="223"/>
      <c r="C8" s="223"/>
      <c r="D8" s="62" t="str">
        <f>'M2 - Assessment tool'!C223</f>
        <v>Section 4: Board of Directors' diversity</v>
      </c>
      <c r="E8" s="63" t="str">
        <f>IFERROR(AVERAGEIF('Assessment answers'!B30:B31,"&lt;&gt;0"),"NA")</f>
        <v>NA</v>
      </c>
      <c r="F8" s="5"/>
      <c r="G8" s="6"/>
      <c r="H8" s="6"/>
      <c r="I8" s="6"/>
      <c r="J8" s="6"/>
      <c r="K8" s="6"/>
    </row>
    <row r="9" spans="2:11" ht="24" customHeight="1" x14ac:dyDescent="0.2">
      <c r="B9" s="224" t="s">
        <v>198</v>
      </c>
      <c r="C9" s="224"/>
      <c r="D9" s="64" t="str">
        <f>'M2 - Assessment tool'!C250</f>
        <v xml:space="preserve">Section 5: Gender-sensitive product design and market research </v>
      </c>
      <c r="E9" s="63" t="str">
        <f>IFERROR(AVERAGEIF('Assessment answers'!B33:B35,"&lt;&gt;0"),"NA")</f>
        <v>NA</v>
      </c>
      <c r="F9" s="5"/>
      <c r="G9" s="6"/>
      <c r="H9" s="6"/>
      <c r="I9" s="6"/>
      <c r="J9" s="6"/>
      <c r="K9" s="6"/>
    </row>
    <row r="10" spans="2:11" ht="24" x14ac:dyDescent="0.2">
      <c r="B10" s="224"/>
      <c r="C10" s="224"/>
      <c r="D10" s="64" t="str">
        <f>'M2 - Assessment tool'!C284</f>
        <v>Section 6: Gender-inclusive marketing and communication</v>
      </c>
      <c r="E10" s="63" t="str">
        <f>IFERROR(AVERAGEIF('Assessment answers'!B37:B40,"&lt;&gt;0"),"NA")</f>
        <v>NA</v>
      </c>
      <c r="F10" s="5"/>
      <c r="G10" s="6"/>
      <c r="H10" s="6"/>
      <c r="I10" s="6"/>
      <c r="J10" s="6"/>
      <c r="K10" s="6"/>
    </row>
    <row r="11" spans="2:11" ht="24" x14ac:dyDescent="0.2">
      <c r="B11" s="224"/>
      <c r="C11" s="224"/>
      <c r="D11" s="64" t="str">
        <f>'M2 - Assessment tool'!C328</f>
        <v>Section 7: Diversity in distribution and sales teams</v>
      </c>
      <c r="E11" s="63" t="str">
        <f>IFERROR(AVERAGEIF('Assessment answers'!B42:B44,"&lt;&gt;0"),"NA")</f>
        <v>NA</v>
      </c>
      <c r="F11" s="5"/>
      <c r="G11" s="6"/>
      <c r="H11" s="6"/>
      <c r="I11" s="6"/>
      <c r="J11" s="6"/>
      <c r="K11" s="6"/>
    </row>
    <row r="12" spans="2:11" ht="24" x14ac:dyDescent="0.2">
      <c r="B12" s="224"/>
      <c r="C12" s="224"/>
      <c r="D12" s="64" t="str">
        <f>'M2 - Assessment tool'!C365</f>
        <v>Section 8: Gender-sensitive customer service</v>
      </c>
      <c r="E12" s="63" t="str">
        <f>IFERROR(AVERAGEIF('Assessment answers'!B46,"&lt;&gt;0"),"NA")</f>
        <v>NA</v>
      </c>
      <c r="F12" s="5"/>
      <c r="G12" s="6"/>
      <c r="H12" s="6"/>
      <c r="I12" s="6"/>
      <c r="J12" s="6"/>
      <c r="K12" s="6"/>
    </row>
    <row r="13" spans="2:11" ht="24" x14ac:dyDescent="0.2">
      <c r="B13" s="225" t="s">
        <v>199</v>
      </c>
      <c r="C13" s="225"/>
      <c r="D13" s="65" t="str">
        <f>'M2 - Assessment tool'!C379</f>
        <v>Section 9: Gender-inclusive selection of strategic suppliers</v>
      </c>
      <c r="E13" s="63" t="str">
        <f>IFERROR(AVERAGEIF('Assessment answers'!B48:B51,"&lt;&gt;0"),"NA")</f>
        <v>NA</v>
      </c>
      <c r="F13" s="5"/>
      <c r="G13" s="6"/>
      <c r="H13" s="6"/>
      <c r="I13" s="6"/>
      <c r="J13" s="6"/>
      <c r="K13" s="6"/>
    </row>
    <row r="14" spans="2:11" ht="24" x14ac:dyDescent="0.2">
      <c r="B14" s="225"/>
      <c r="C14" s="225"/>
      <c r="D14" s="65" t="str">
        <f>'M2 - Assessment tool'!C426</f>
        <v>Section 10: Gender-sensitive training of strategic suppliers</v>
      </c>
      <c r="E14" s="63" t="str">
        <f>IFERROR(AVERAGEIF('Assessment answers'!B53:B54,"&lt;&gt;0"),"NA")</f>
        <v>NA</v>
      </c>
      <c r="F14" s="5"/>
      <c r="G14" s="6"/>
      <c r="H14" s="6"/>
      <c r="I14" s="6"/>
      <c r="J14" s="6"/>
      <c r="K14" s="6"/>
    </row>
    <row r="15" spans="2:11" ht="24" x14ac:dyDescent="0.2">
      <c r="C15" s="1"/>
      <c r="D15" s="66" t="s">
        <v>200</v>
      </c>
      <c r="E15" s="63" t="str">
        <f>IFERROR(AVERAGEIF(E5:E14,"&lt;&gt;0"),"NA")</f>
        <v>NA</v>
      </c>
      <c r="F15" s="6"/>
      <c r="G15" s="6"/>
      <c r="H15" s="6"/>
      <c r="I15" s="6"/>
      <c r="J15" s="6"/>
      <c r="K15" s="6"/>
    </row>
  </sheetData>
  <mergeCells count="6">
    <mergeCell ref="B1:E1"/>
    <mergeCell ref="B5:C8"/>
    <mergeCell ref="B9:C12"/>
    <mergeCell ref="B13:C14"/>
    <mergeCell ref="B4:C4"/>
    <mergeCell ref="B2:E2"/>
  </mergeCells>
  <conditionalFormatting sqref="E5:E15">
    <cfRule type="cellIs" dxfId="45" priority="1" operator="between">
      <formula>3</formula>
      <formula>4</formula>
    </cfRule>
    <cfRule type="cellIs" dxfId="44" priority="2" operator="between">
      <formula>2</formula>
      <formula>3</formula>
    </cfRule>
    <cfRule type="cellIs" dxfId="43" priority="3" operator="between">
      <formula>1</formula>
      <formula>2</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4"/>
  <sheetViews>
    <sheetView zoomScale="88" workbookViewId="0">
      <selection activeCell="C13" sqref="C13"/>
    </sheetView>
  </sheetViews>
  <sheetFormatPr baseColWidth="10" defaultColWidth="10.83203125" defaultRowHeight="16" x14ac:dyDescent="0.2"/>
  <sheetData>
    <row r="2" spans="1:3" x14ac:dyDescent="0.2">
      <c r="B2" s="8" t="s">
        <v>201</v>
      </c>
    </row>
    <row r="3" spans="1:3" x14ac:dyDescent="0.2">
      <c r="B3" t="s">
        <v>202</v>
      </c>
    </row>
    <row r="5" spans="1:3" x14ac:dyDescent="0.2">
      <c r="B5" s="8" t="s">
        <v>203</v>
      </c>
    </row>
    <row r="6" spans="1:3" x14ac:dyDescent="0.2">
      <c r="A6" t="s">
        <v>204</v>
      </c>
      <c r="B6" t="s">
        <v>205</v>
      </c>
      <c r="C6" t="str">
        <f>IF(B6=0,"NA",B6)</f>
        <v>Section 1</v>
      </c>
    </row>
    <row r="7" spans="1:3" x14ac:dyDescent="0.2">
      <c r="A7">
        <v>1.1000000000000001</v>
      </c>
      <c r="B7">
        <f>'M2 - Assessment tool'!E19</f>
        <v>0</v>
      </c>
      <c r="C7" t="str">
        <f>IF(B7=0,"NA",B7)</f>
        <v>NA</v>
      </c>
    </row>
    <row r="8" spans="1:3" x14ac:dyDescent="0.2">
      <c r="A8">
        <v>1.2</v>
      </c>
      <c r="B8">
        <f>'M2 - Assessment tool'!E29</f>
        <v>0</v>
      </c>
      <c r="C8" t="str">
        <f t="shared" ref="C8:C54" si="0">IF(B8=0,"NA",B8)</f>
        <v>NA</v>
      </c>
    </row>
    <row r="9" spans="1:3" x14ac:dyDescent="0.2">
      <c r="A9">
        <v>1.3</v>
      </c>
      <c r="B9">
        <f>'M2 - Assessment tool'!E39</f>
        <v>0</v>
      </c>
      <c r="C9" t="str">
        <f t="shared" si="0"/>
        <v>NA</v>
      </c>
    </row>
    <row r="10" spans="1:3" x14ac:dyDescent="0.2">
      <c r="A10">
        <v>1.4</v>
      </c>
      <c r="B10">
        <f>'M2 - Assessment tool'!E49</f>
        <v>0</v>
      </c>
      <c r="C10" t="str">
        <f t="shared" si="0"/>
        <v>NA</v>
      </c>
    </row>
    <row r="11" spans="1:3" x14ac:dyDescent="0.2">
      <c r="A11">
        <v>1.5</v>
      </c>
      <c r="B11">
        <f>'M2 - Assessment tool'!E62</f>
        <v>0</v>
      </c>
      <c r="C11" t="str">
        <f t="shared" si="0"/>
        <v>NA</v>
      </c>
    </row>
    <row r="12" spans="1:3" x14ac:dyDescent="0.2">
      <c r="A12">
        <v>1.6</v>
      </c>
      <c r="B12">
        <f>'M2 - Assessment tool'!E72</f>
        <v>0</v>
      </c>
      <c r="C12" t="str">
        <f t="shared" si="0"/>
        <v>NA</v>
      </c>
    </row>
    <row r="13" spans="1:3" x14ac:dyDescent="0.2">
      <c r="A13" t="s">
        <v>206</v>
      </c>
      <c r="B13" t="s">
        <v>207</v>
      </c>
      <c r="C13" t="str">
        <f t="shared" si="0"/>
        <v>Section 2</v>
      </c>
    </row>
    <row r="14" spans="1:3" x14ac:dyDescent="0.2">
      <c r="A14">
        <v>2.1</v>
      </c>
      <c r="B14">
        <f>'M2 - Assessment tool'!E86</f>
        <v>0</v>
      </c>
      <c r="C14" t="str">
        <f t="shared" si="0"/>
        <v>NA</v>
      </c>
    </row>
    <row r="15" spans="1:3" x14ac:dyDescent="0.2">
      <c r="A15">
        <v>2.2000000000000002</v>
      </c>
      <c r="B15">
        <f>'M2 - Assessment tool'!E96</f>
        <v>0</v>
      </c>
      <c r="C15" t="str">
        <f t="shared" si="0"/>
        <v>NA</v>
      </c>
    </row>
    <row r="16" spans="1:3" x14ac:dyDescent="0.2">
      <c r="A16">
        <v>2.2999999999999998</v>
      </c>
      <c r="B16">
        <f>'M2 - Assessment tool'!E106</f>
        <v>0</v>
      </c>
      <c r="C16" t="str">
        <f t="shared" si="0"/>
        <v>NA</v>
      </c>
    </row>
    <row r="17" spans="1:3" x14ac:dyDescent="0.2">
      <c r="A17" t="s">
        <v>206</v>
      </c>
      <c r="B17" t="s">
        <v>208</v>
      </c>
      <c r="C17" t="str">
        <f t="shared" si="0"/>
        <v>Section 3</v>
      </c>
    </row>
    <row r="18" spans="1:3" x14ac:dyDescent="0.2">
      <c r="A18">
        <v>3.1</v>
      </c>
      <c r="B18">
        <f>'M2 - Assessment tool'!E120</f>
        <v>0</v>
      </c>
      <c r="C18" t="str">
        <f t="shared" si="0"/>
        <v>NA</v>
      </c>
    </row>
    <row r="19" spans="1:3" x14ac:dyDescent="0.2">
      <c r="A19">
        <v>3.2</v>
      </c>
      <c r="B19">
        <f>'M2 - Assessment tool'!E130</f>
        <v>0</v>
      </c>
      <c r="C19" t="str">
        <f t="shared" si="0"/>
        <v>NA</v>
      </c>
    </row>
    <row r="20" spans="1:3" x14ac:dyDescent="0.2">
      <c r="A20">
        <v>3.3</v>
      </c>
      <c r="B20">
        <f>'M2 - Assessment tool'!E140</f>
        <v>0</v>
      </c>
      <c r="C20" t="str">
        <f t="shared" si="0"/>
        <v>NA</v>
      </c>
    </row>
    <row r="21" spans="1:3" x14ac:dyDescent="0.2">
      <c r="A21">
        <v>3.4</v>
      </c>
      <c r="B21">
        <f>'M2 - Assessment tool'!E150</f>
        <v>0</v>
      </c>
      <c r="C21" t="str">
        <f t="shared" si="0"/>
        <v>NA</v>
      </c>
    </row>
    <row r="22" spans="1:3" x14ac:dyDescent="0.2">
      <c r="A22">
        <v>3.5</v>
      </c>
      <c r="B22">
        <f>'M2 - Assessment tool'!E160</f>
        <v>0</v>
      </c>
      <c r="C22" t="str">
        <f t="shared" si="0"/>
        <v>NA</v>
      </c>
    </row>
    <row r="23" spans="1:3" x14ac:dyDescent="0.2">
      <c r="A23">
        <v>3.6</v>
      </c>
      <c r="B23">
        <f>'M2 - Assessment tool'!E170</f>
        <v>0</v>
      </c>
      <c r="C23" t="str">
        <f t="shared" si="0"/>
        <v>NA</v>
      </c>
    </row>
    <row r="24" spans="1:3" x14ac:dyDescent="0.2">
      <c r="A24">
        <v>3.7</v>
      </c>
      <c r="B24">
        <f>'M2 - Assessment tool'!E180</f>
        <v>0</v>
      </c>
      <c r="C24" t="str">
        <f t="shared" si="0"/>
        <v>NA</v>
      </c>
    </row>
    <row r="25" spans="1:3" x14ac:dyDescent="0.2">
      <c r="A25">
        <v>3.8</v>
      </c>
      <c r="B25">
        <f>'M2 - Assessment tool'!E190</f>
        <v>0</v>
      </c>
      <c r="C25" t="str">
        <f t="shared" si="0"/>
        <v>NA</v>
      </c>
    </row>
    <row r="26" spans="1:3" x14ac:dyDescent="0.2">
      <c r="A26">
        <v>3.9</v>
      </c>
      <c r="B26">
        <f>'M2 - Assessment tool'!E200</f>
        <v>0</v>
      </c>
      <c r="C26" t="str">
        <f t="shared" si="0"/>
        <v>NA</v>
      </c>
    </row>
    <row r="27" spans="1:3" x14ac:dyDescent="0.2">
      <c r="A27" t="s">
        <v>209</v>
      </c>
      <c r="B27">
        <f>'M2 - Assessment tool'!E210</f>
        <v>0</v>
      </c>
      <c r="C27" t="str">
        <f t="shared" si="0"/>
        <v>NA</v>
      </c>
    </row>
    <row r="28" spans="1:3" x14ac:dyDescent="0.2">
      <c r="A28">
        <v>3.11</v>
      </c>
      <c r="B28">
        <f>'M2 - Assessment tool'!E220</f>
        <v>0</v>
      </c>
      <c r="C28" t="str">
        <f t="shared" si="0"/>
        <v>NA</v>
      </c>
    </row>
    <row r="29" spans="1:3" x14ac:dyDescent="0.2">
      <c r="A29" t="s">
        <v>206</v>
      </c>
      <c r="B29" t="s">
        <v>210</v>
      </c>
      <c r="C29" t="str">
        <f t="shared" si="0"/>
        <v>Section 4</v>
      </c>
    </row>
    <row r="30" spans="1:3" x14ac:dyDescent="0.2">
      <c r="A30">
        <v>4.0999999999999996</v>
      </c>
      <c r="B30">
        <f>'M2 - Assessment tool'!E237</f>
        <v>0</v>
      </c>
      <c r="C30" t="str">
        <f t="shared" si="0"/>
        <v>NA</v>
      </c>
    </row>
    <row r="31" spans="1:3" x14ac:dyDescent="0.2">
      <c r="A31">
        <v>4.2</v>
      </c>
      <c r="B31">
        <f>'M2 - Assessment tool'!E247</f>
        <v>0</v>
      </c>
      <c r="C31" t="str">
        <f t="shared" si="0"/>
        <v>NA</v>
      </c>
    </row>
    <row r="32" spans="1:3" x14ac:dyDescent="0.2">
      <c r="A32" t="s">
        <v>206</v>
      </c>
      <c r="B32" t="s">
        <v>211</v>
      </c>
      <c r="C32" t="str">
        <f t="shared" si="0"/>
        <v>Section 5</v>
      </c>
    </row>
    <row r="33" spans="1:3" x14ac:dyDescent="0.2">
      <c r="A33">
        <v>5.0999999999999996</v>
      </c>
      <c r="B33">
        <f>'M2 - Assessment tool'!E261</f>
        <v>0</v>
      </c>
      <c r="C33" t="str">
        <f t="shared" si="0"/>
        <v>NA</v>
      </c>
    </row>
    <row r="34" spans="1:3" x14ac:dyDescent="0.2">
      <c r="A34">
        <v>5.2</v>
      </c>
      <c r="B34">
        <f>'M2 - Assessment tool'!E271</f>
        <v>0</v>
      </c>
      <c r="C34" t="str">
        <f t="shared" si="0"/>
        <v>NA</v>
      </c>
    </row>
    <row r="35" spans="1:3" x14ac:dyDescent="0.2">
      <c r="A35">
        <v>5.3</v>
      </c>
      <c r="B35">
        <f>'M2 - Assessment tool'!E281</f>
        <v>0</v>
      </c>
      <c r="C35" t="str">
        <f t="shared" si="0"/>
        <v>NA</v>
      </c>
    </row>
    <row r="36" spans="1:3" x14ac:dyDescent="0.2">
      <c r="A36" t="s">
        <v>206</v>
      </c>
      <c r="B36" t="s">
        <v>212</v>
      </c>
      <c r="C36" t="str">
        <f t="shared" si="0"/>
        <v>Section 6</v>
      </c>
    </row>
    <row r="37" spans="1:3" x14ac:dyDescent="0.2">
      <c r="A37">
        <v>6.1</v>
      </c>
      <c r="B37">
        <f>'M2 - Assessment tool'!E295</f>
        <v>0</v>
      </c>
      <c r="C37" t="str">
        <f t="shared" si="0"/>
        <v>NA</v>
      </c>
    </row>
    <row r="38" spans="1:3" x14ac:dyDescent="0.2">
      <c r="A38">
        <v>6.2</v>
      </c>
      <c r="B38">
        <f>'M2 - Assessment tool'!E305</f>
        <v>0</v>
      </c>
      <c r="C38" t="str">
        <f t="shared" si="0"/>
        <v>NA</v>
      </c>
    </row>
    <row r="39" spans="1:3" x14ac:dyDescent="0.2">
      <c r="A39">
        <v>6.3</v>
      </c>
      <c r="B39">
        <f>'M2 - Assessment tool'!E315</f>
        <v>0</v>
      </c>
      <c r="C39" t="str">
        <f t="shared" si="0"/>
        <v>NA</v>
      </c>
    </row>
    <row r="40" spans="1:3" x14ac:dyDescent="0.2">
      <c r="A40">
        <v>6.4</v>
      </c>
      <c r="B40">
        <f>'M2 - Assessment tool'!E325</f>
        <v>0</v>
      </c>
      <c r="C40" t="str">
        <f t="shared" si="0"/>
        <v>NA</v>
      </c>
    </row>
    <row r="41" spans="1:3" x14ac:dyDescent="0.2">
      <c r="A41" t="s">
        <v>206</v>
      </c>
      <c r="B41" t="s">
        <v>213</v>
      </c>
      <c r="C41" t="str">
        <f t="shared" si="0"/>
        <v>Section 7</v>
      </c>
    </row>
    <row r="42" spans="1:3" x14ac:dyDescent="0.2">
      <c r="A42">
        <v>7.1</v>
      </c>
      <c r="B42">
        <f>'M2 - Assessment tool'!E342</f>
        <v>0</v>
      </c>
      <c r="C42" t="str">
        <f t="shared" si="0"/>
        <v>NA</v>
      </c>
    </row>
    <row r="43" spans="1:3" x14ac:dyDescent="0.2">
      <c r="A43">
        <v>7.2</v>
      </c>
      <c r="B43">
        <f>'M2 - Assessment tool'!E352</f>
        <v>0</v>
      </c>
      <c r="C43" t="str">
        <f t="shared" si="0"/>
        <v>NA</v>
      </c>
    </row>
    <row r="44" spans="1:3" x14ac:dyDescent="0.2">
      <c r="A44">
        <v>7.3</v>
      </c>
      <c r="B44">
        <f>'M2 - Assessment tool'!E362</f>
        <v>0</v>
      </c>
      <c r="C44" t="str">
        <f t="shared" si="0"/>
        <v>NA</v>
      </c>
    </row>
    <row r="45" spans="1:3" x14ac:dyDescent="0.2">
      <c r="A45" t="s">
        <v>206</v>
      </c>
      <c r="B45" t="s">
        <v>214</v>
      </c>
      <c r="C45" t="str">
        <f t="shared" si="0"/>
        <v>Section 8</v>
      </c>
    </row>
    <row r="46" spans="1:3" x14ac:dyDescent="0.2">
      <c r="A46">
        <v>8.1</v>
      </c>
      <c r="B46">
        <f>'M2 - Assessment tool'!E376</f>
        <v>0</v>
      </c>
      <c r="C46" t="str">
        <f t="shared" si="0"/>
        <v>NA</v>
      </c>
    </row>
    <row r="47" spans="1:3" x14ac:dyDescent="0.2">
      <c r="A47" t="s">
        <v>206</v>
      </c>
      <c r="B47" t="s">
        <v>215</v>
      </c>
      <c r="C47" t="str">
        <f t="shared" si="0"/>
        <v>Section 9</v>
      </c>
    </row>
    <row r="48" spans="1:3" x14ac:dyDescent="0.2">
      <c r="A48">
        <v>9.1</v>
      </c>
      <c r="B48">
        <f>'M2 - Assessment tool'!E393</f>
        <v>0</v>
      </c>
      <c r="C48" t="str">
        <f t="shared" si="0"/>
        <v>NA</v>
      </c>
    </row>
    <row r="49" spans="1:3" x14ac:dyDescent="0.2">
      <c r="A49">
        <v>9.1999999999999993</v>
      </c>
      <c r="B49">
        <f>'M2 - Assessment tool'!E403</f>
        <v>0</v>
      </c>
      <c r="C49" t="str">
        <f t="shared" si="0"/>
        <v>NA</v>
      </c>
    </row>
    <row r="50" spans="1:3" x14ac:dyDescent="0.2">
      <c r="A50">
        <v>9.3000000000000007</v>
      </c>
      <c r="B50">
        <f>'M2 - Assessment tool'!E413</f>
        <v>0</v>
      </c>
      <c r="C50" t="str">
        <f t="shared" si="0"/>
        <v>NA</v>
      </c>
    </row>
    <row r="51" spans="1:3" x14ac:dyDescent="0.2">
      <c r="A51">
        <v>9.4</v>
      </c>
      <c r="B51">
        <f>'M2 - Assessment tool'!E423</f>
        <v>0</v>
      </c>
      <c r="C51" t="str">
        <f t="shared" si="0"/>
        <v>NA</v>
      </c>
    </row>
    <row r="52" spans="1:3" x14ac:dyDescent="0.2">
      <c r="A52" t="s">
        <v>206</v>
      </c>
      <c r="B52" t="s">
        <v>216</v>
      </c>
      <c r="C52" t="str">
        <f t="shared" si="0"/>
        <v>Section 10</v>
      </c>
    </row>
    <row r="53" spans="1:3" x14ac:dyDescent="0.2">
      <c r="A53">
        <v>10.1</v>
      </c>
      <c r="B53">
        <f>'M2 - Assessment tool'!E437</f>
        <v>0</v>
      </c>
      <c r="C53" t="str">
        <f t="shared" si="0"/>
        <v>NA</v>
      </c>
    </row>
    <row r="54" spans="1:3" x14ac:dyDescent="0.2">
      <c r="A54">
        <v>10.199999999999999</v>
      </c>
      <c r="B54">
        <f>'M2 - Assessment tool'!E447</f>
        <v>0</v>
      </c>
      <c r="C54" t="str">
        <f t="shared" si="0"/>
        <v>NA</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U117"/>
  <sheetViews>
    <sheetView showGridLines="0" zoomScale="94" zoomScaleNormal="94" workbookViewId="0">
      <pane ySplit="1" topLeftCell="A2" activePane="bottomLeft" state="frozen"/>
      <selection pane="bottomLeft" activeCell="G4" sqref="G4"/>
    </sheetView>
  </sheetViews>
  <sheetFormatPr baseColWidth="10" defaultColWidth="0" defaultRowHeight="16" zeroHeight="1" x14ac:dyDescent="0.2"/>
  <cols>
    <col min="1" max="1" width="3" style="1" customWidth="1"/>
    <col min="2" max="2" width="45.83203125" hidden="1" customWidth="1"/>
    <col min="3" max="3" width="12.33203125" hidden="1" customWidth="1"/>
    <col min="4" max="4" width="23.6640625" customWidth="1"/>
    <col min="5" max="5" width="17" customWidth="1"/>
    <col min="6" max="6" width="39.1640625" customWidth="1"/>
    <col min="7" max="7" width="51.33203125" customWidth="1"/>
    <col min="8" max="11" width="22.83203125" customWidth="1"/>
    <col min="12" max="12" width="36.83203125" style="30" customWidth="1"/>
    <col min="13" max="13" width="30.6640625" style="30" customWidth="1"/>
    <col min="14" max="14" width="30" customWidth="1"/>
    <col min="15" max="17" width="31.5" customWidth="1"/>
    <col min="18" max="18" width="4.83203125" customWidth="1"/>
    <col min="19" max="21" width="0" hidden="1" customWidth="1"/>
    <col min="22" max="16384" width="9.1640625" hidden="1"/>
  </cols>
  <sheetData>
    <row r="1" spans="1:18" s="40" customFormat="1" ht="27" thickBot="1" x14ac:dyDescent="0.3">
      <c r="A1" s="1"/>
      <c r="B1" s="147"/>
      <c r="C1" s="148"/>
      <c r="D1" s="228" t="s">
        <v>217</v>
      </c>
      <c r="E1" s="228"/>
      <c r="F1" s="228"/>
      <c r="G1" s="228"/>
      <c r="H1" s="228"/>
      <c r="I1" s="228"/>
      <c r="J1" s="228"/>
      <c r="K1" s="228"/>
      <c r="L1" s="228"/>
      <c r="M1" s="228"/>
      <c r="N1" s="149"/>
      <c r="O1" s="140"/>
      <c r="P1" s="140"/>
      <c r="Q1" s="140"/>
      <c r="R1" s="141"/>
    </row>
    <row r="2" spans="1:18" ht="234" customHeight="1" x14ac:dyDescent="0.2">
      <c r="A2" s="133"/>
      <c r="B2" s="146"/>
      <c r="C2" s="90"/>
      <c r="D2" s="227" t="s">
        <v>218</v>
      </c>
      <c r="E2" s="227"/>
      <c r="F2" s="227"/>
      <c r="G2" s="227"/>
      <c r="H2" s="227"/>
      <c r="I2" s="227"/>
      <c r="J2" s="227"/>
      <c r="K2" s="227"/>
      <c r="L2" s="227"/>
      <c r="M2" s="227"/>
      <c r="N2" s="150"/>
      <c r="O2" s="157"/>
      <c r="P2" s="157"/>
      <c r="Q2" s="157"/>
    </row>
    <row r="3" spans="1:18" x14ac:dyDescent="0.2">
      <c r="L3"/>
      <c r="M3"/>
      <c r="N3" s="151"/>
    </row>
    <row r="4" spans="1:18" ht="68" x14ac:dyDescent="0.2">
      <c r="B4" s="39" t="s">
        <v>219</v>
      </c>
      <c r="C4" s="39" t="s">
        <v>220</v>
      </c>
      <c r="D4" s="130" t="s">
        <v>221</v>
      </c>
      <c r="E4" s="130" t="s">
        <v>222</v>
      </c>
      <c r="F4" s="130" t="s">
        <v>223</v>
      </c>
      <c r="G4" s="130" t="s">
        <v>224</v>
      </c>
      <c r="H4" s="130" t="s">
        <v>225</v>
      </c>
      <c r="I4" s="130" t="s">
        <v>226</v>
      </c>
      <c r="J4" s="130" t="s">
        <v>227</v>
      </c>
      <c r="K4" s="130" t="s">
        <v>228</v>
      </c>
      <c r="L4" s="130" t="s">
        <v>229</v>
      </c>
      <c r="M4" s="130" t="s">
        <v>230</v>
      </c>
      <c r="N4" s="152"/>
      <c r="R4" s="38"/>
    </row>
    <row r="5" spans="1:18" ht="136" x14ac:dyDescent="0.2">
      <c r="B5" s="35" t="s">
        <v>4</v>
      </c>
      <c r="C5" s="35">
        <f>'Assessment answers'!B7</f>
        <v>0</v>
      </c>
      <c r="D5" s="36" t="str">
        <f t="shared" ref="D5:D43" si="0">IF(C5&gt;=3,"Your scored well in this area. Focus your efforts on other problem areas.",IF(AND(C5&lt;3,C5&gt;=2),"You scored below average in this area. We suggest you work on this problem area. Please fill in columns H-J",IF(AND(C5&lt;2,C5&gt;0),"You scored low in this area. We strongly suggest you work on this problem area. Please fill in columns  H-J",IF(C5=0,"This area is not applicable for your venture.",""))))</f>
        <v>This area is not applicable for your venture.</v>
      </c>
      <c r="E5" s="34" t="s">
        <v>231</v>
      </c>
      <c r="F5" s="33" t="s">
        <v>232</v>
      </c>
      <c r="G5" s="37" t="s">
        <v>233</v>
      </c>
      <c r="H5" s="32"/>
      <c r="I5" s="32"/>
      <c r="J5" s="32"/>
      <c r="K5" s="31">
        <f>IFERROR(VLOOKUP($I5,'Idea prioritization list'!$D$1:$E$3,2,0),0)+IFERROR(VLOOKUP($H5,'Idea prioritization list'!$D$1:$E$3,2,0),0)+IFERROR(VLOOKUP($J5,'Idea prioritization list'!$D$1:$E$3,2,0),0)</f>
        <v>0</v>
      </c>
      <c r="L5" s="32"/>
      <c r="M5" s="142"/>
      <c r="N5" s="153"/>
      <c r="R5" s="19"/>
    </row>
    <row r="6" spans="1:18" ht="119" x14ac:dyDescent="0.2">
      <c r="B6" s="35" t="s">
        <v>234</v>
      </c>
      <c r="C6" s="35">
        <f>'Assessment answers'!B8</f>
        <v>0</v>
      </c>
      <c r="D6" s="36" t="str">
        <f t="shared" si="0"/>
        <v>This area is not applicable for your venture.</v>
      </c>
      <c r="E6" s="34" t="s">
        <v>231</v>
      </c>
      <c r="F6" s="33" t="s">
        <v>235</v>
      </c>
      <c r="G6" s="37" t="s">
        <v>236</v>
      </c>
      <c r="H6" s="32"/>
      <c r="I6" s="32"/>
      <c r="J6" s="32"/>
      <c r="K6" s="31">
        <f>IFERROR(VLOOKUP($I6,'Idea prioritization list'!$D$1:$E$3,2,0),0)+IFERROR(VLOOKUP($H6,'Idea prioritization list'!$D$1:$E$3,2,0),0)+IFERROR(VLOOKUP($J6,'Idea prioritization list'!$D$1:$E$3,2,0),0)</f>
        <v>0</v>
      </c>
      <c r="L6" s="32"/>
      <c r="M6" s="142"/>
      <c r="N6" s="153"/>
      <c r="R6" s="19"/>
    </row>
    <row r="7" spans="1:18" ht="136" x14ac:dyDescent="0.2">
      <c r="B7" s="35" t="s">
        <v>21</v>
      </c>
      <c r="C7" s="35">
        <f>'Assessment answers'!B9</f>
        <v>0</v>
      </c>
      <c r="D7" s="36" t="str">
        <f t="shared" si="0"/>
        <v>This area is not applicable for your venture.</v>
      </c>
      <c r="E7" s="34" t="s">
        <v>231</v>
      </c>
      <c r="F7" s="33" t="s">
        <v>237</v>
      </c>
      <c r="G7" s="37" t="s">
        <v>233</v>
      </c>
      <c r="H7" s="32"/>
      <c r="I7" s="32"/>
      <c r="J7" s="32"/>
      <c r="K7" s="31">
        <f>IFERROR(VLOOKUP($I7,'Idea prioritization list'!$D$1:$E$3,2,0),0)+IFERROR(VLOOKUP($H7,'Idea prioritization list'!$D$1:$E$3,2,0),0)+IFERROR(VLOOKUP($J7,'Idea prioritization list'!$D$1:$E$3,2,0),0)</f>
        <v>0</v>
      </c>
      <c r="L7" s="32"/>
      <c r="M7" s="142"/>
      <c r="N7" s="153"/>
      <c r="R7" s="19"/>
    </row>
    <row r="8" spans="1:18" ht="85" x14ac:dyDescent="0.2">
      <c r="B8" s="35" t="s">
        <v>26</v>
      </c>
      <c r="C8" s="35">
        <f>'Assessment answers'!B10</f>
        <v>0</v>
      </c>
      <c r="D8" s="36" t="str">
        <f t="shared" si="0"/>
        <v>This area is not applicable for your venture.</v>
      </c>
      <c r="E8" s="34" t="s">
        <v>231</v>
      </c>
      <c r="F8" s="33" t="s">
        <v>238</v>
      </c>
      <c r="G8" s="37" t="s">
        <v>239</v>
      </c>
      <c r="H8" s="32"/>
      <c r="I8" s="32"/>
      <c r="J8" s="32"/>
      <c r="K8" s="31">
        <f>IFERROR(VLOOKUP($I8,'Idea prioritization list'!$D$1:$E$3,2,0),0)+IFERROR(VLOOKUP($H8,'Idea prioritization list'!$D$1:$E$3,2,0),0)+IFERROR(VLOOKUP($J8,'Idea prioritization list'!$D$1:$E$3,2,0),0)</f>
        <v>0</v>
      </c>
      <c r="L8" s="32"/>
      <c r="M8" s="142"/>
      <c r="N8" s="153"/>
      <c r="R8" s="19"/>
    </row>
    <row r="9" spans="1:18" ht="136" x14ac:dyDescent="0.2">
      <c r="B9" s="35" t="s">
        <v>31</v>
      </c>
      <c r="C9" s="35">
        <f>'Assessment answers'!B11</f>
        <v>0</v>
      </c>
      <c r="D9" s="36" t="str">
        <f t="shared" si="0"/>
        <v>This area is not applicable for your venture.</v>
      </c>
      <c r="E9" s="34" t="s">
        <v>231</v>
      </c>
      <c r="F9" s="33" t="s">
        <v>240</v>
      </c>
      <c r="G9" s="36" t="s">
        <v>241</v>
      </c>
      <c r="H9" s="32"/>
      <c r="I9" s="32"/>
      <c r="J9" s="32"/>
      <c r="K9" s="31">
        <f>IFERROR(VLOOKUP($I9,'Idea prioritization list'!$D$1:$E$3,2,0),0)+IFERROR(VLOOKUP($H9,'Idea prioritization list'!$D$1:$E$3,2,0),0)+IFERROR(VLOOKUP($J9,'Idea prioritization list'!$D$1:$E$3,2,0),0)</f>
        <v>0</v>
      </c>
      <c r="L9" s="32"/>
      <c r="M9" s="142"/>
      <c r="N9" s="153"/>
      <c r="R9" s="19"/>
    </row>
    <row r="10" spans="1:18" ht="136" x14ac:dyDescent="0.2">
      <c r="B10" s="35" t="s">
        <v>32</v>
      </c>
      <c r="C10" s="35">
        <f>'Assessment answers'!B12</f>
        <v>0</v>
      </c>
      <c r="D10" s="36" t="str">
        <f t="shared" si="0"/>
        <v>This area is not applicable for your venture.</v>
      </c>
      <c r="E10" s="34" t="s">
        <v>231</v>
      </c>
      <c r="F10" s="33" t="s">
        <v>242</v>
      </c>
      <c r="G10" s="36" t="s">
        <v>243</v>
      </c>
      <c r="H10" s="32"/>
      <c r="I10" s="32"/>
      <c r="J10" s="32"/>
      <c r="K10" s="31">
        <f>IFERROR(VLOOKUP($I10,'Idea prioritization list'!$D$1:$E$3,2,0),0)+IFERROR(VLOOKUP($H10,'Idea prioritization list'!$D$1:$E$3,2,0),0)+IFERROR(VLOOKUP($J10,'Idea prioritization list'!$D$1:$E$3,2,0),0)</f>
        <v>0</v>
      </c>
      <c r="L10" s="32"/>
      <c r="M10" s="142"/>
      <c r="N10" s="153"/>
      <c r="R10" s="19"/>
    </row>
    <row r="11" spans="1:18" ht="68" x14ac:dyDescent="0.2">
      <c r="B11" s="35" t="s">
        <v>38</v>
      </c>
      <c r="C11" s="35">
        <f>'Assessment answers'!B14</f>
        <v>0</v>
      </c>
      <c r="D11" s="36" t="str">
        <f t="shared" si="0"/>
        <v>This area is not applicable for your venture.</v>
      </c>
      <c r="E11" s="34" t="s">
        <v>244</v>
      </c>
      <c r="F11" s="33" t="s">
        <v>245</v>
      </c>
      <c r="G11" s="33" t="s">
        <v>246</v>
      </c>
      <c r="H11" s="32"/>
      <c r="I11" s="32"/>
      <c r="J11" s="32"/>
      <c r="K11" s="31">
        <f>IFERROR(VLOOKUP($I11,'Idea prioritization list'!$D$1:$E$3,2,0),0)+IFERROR(VLOOKUP($H11,'Idea prioritization list'!$D$1:$E$3,2,0),0)+IFERROR(VLOOKUP($J11,'Idea prioritization list'!$D$1:$E$3,2,0),0)</f>
        <v>0</v>
      </c>
      <c r="L11" s="32"/>
      <c r="M11" s="142"/>
      <c r="N11" s="153"/>
      <c r="R11" s="19"/>
    </row>
    <row r="12" spans="1:18" ht="68" x14ac:dyDescent="0.2">
      <c r="B12" s="35" t="s">
        <v>43</v>
      </c>
      <c r="C12" s="35">
        <f>'Assessment answers'!B15</f>
        <v>0</v>
      </c>
      <c r="D12" s="36" t="str">
        <f t="shared" si="0"/>
        <v>This area is not applicable for your venture.</v>
      </c>
      <c r="E12" s="34" t="s">
        <v>244</v>
      </c>
      <c r="F12" s="33" t="s">
        <v>247</v>
      </c>
      <c r="G12" s="33" t="s">
        <v>248</v>
      </c>
      <c r="H12" s="32"/>
      <c r="I12" s="32"/>
      <c r="J12" s="32"/>
      <c r="K12" s="31">
        <f>IFERROR(VLOOKUP($I12,'Idea prioritization list'!$D$1:$E$3,2,0),0)+IFERROR(VLOOKUP($H12,'Idea prioritization list'!$D$1:$E$3,2,0),0)+IFERROR(VLOOKUP($J12,'Idea prioritization list'!$D$1:$E$3,2,0),0)</f>
        <v>0</v>
      </c>
      <c r="L12" s="32"/>
      <c r="M12" s="142"/>
      <c r="N12" s="153"/>
      <c r="R12" s="19"/>
    </row>
    <row r="13" spans="1:18" ht="68" x14ac:dyDescent="0.2">
      <c r="B13" s="35" t="s">
        <v>48</v>
      </c>
      <c r="C13" s="35">
        <f>'Assessment answers'!B16</f>
        <v>0</v>
      </c>
      <c r="D13" s="36" t="str">
        <f t="shared" si="0"/>
        <v>This area is not applicable for your venture.</v>
      </c>
      <c r="E13" s="34" t="s">
        <v>244</v>
      </c>
      <c r="F13" s="33" t="s">
        <v>249</v>
      </c>
      <c r="G13" s="33" t="s">
        <v>250</v>
      </c>
      <c r="H13" s="32"/>
      <c r="I13" s="32"/>
      <c r="J13" s="32"/>
      <c r="K13" s="31">
        <f>IFERROR(VLOOKUP($I13,'Idea prioritization list'!$D$1:$E$3,2,0),0)+IFERROR(VLOOKUP($H13,'Idea prioritization list'!$D$1:$E$3,2,0),0)+IFERROR(VLOOKUP($J13,'Idea prioritization list'!$D$1:$E$3,2,0),0)</f>
        <v>0</v>
      </c>
      <c r="L13" s="32"/>
      <c r="M13" s="142"/>
      <c r="N13" s="153"/>
      <c r="R13" s="19"/>
    </row>
    <row r="14" spans="1:18" ht="51" x14ac:dyDescent="0.2">
      <c r="B14" s="35" t="s">
        <v>54</v>
      </c>
      <c r="C14" s="35">
        <f>'Assessment answers'!B18</f>
        <v>0</v>
      </c>
      <c r="D14" s="36" t="str">
        <f t="shared" si="0"/>
        <v>This area is not applicable for your venture.</v>
      </c>
      <c r="E14" s="34" t="s">
        <v>251</v>
      </c>
      <c r="F14" s="33" t="s">
        <v>55</v>
      </c>
      <c r="G14" s="33" t="s">
        <v>252</v>
      </c>
      <c r="H14" s="32"/>
      <c r="I14" s="32"/>
      <c r="J14" s="32"/>
      <c r="K14" s="31">
        <f>IFERROR(VLOOKUP($I14,'Idea prioritization list'!$D$1:$E$3,2,0),0)+IFERROR(VLOOKUP($H14,'Idea prioritization list'!$D$1:$E$3,2,0),0)+IFERROR(VLOOKUP($J14,'Idea prioritization list'!$D$1:$E$3,2,0),0)</f>
        <v>0</v>
      </c>
      <c r="L14" s="32"/>
      <c r="M14" s="142"/>
      <c r="N14" s="153"/>
      <c r="R14" s="19"/>
    </row>
    <row r="15" spans="1:18" ht="68" x14ac:dyDescent="0.2">
      <c r="B15" s="35" t="s">
        <v>59</v>
      </c>
      <c r="C15" s="35">
        <f>'Assessment answers'!B19</f>
        <v>0</v>
      </c>
      <c r="D15" s="36" t="str">
        <f t="shared" si="0"/>
        <v>This area is not applicable for your venture.</v>
      </c>
      <c r="E15" s="34" t="s">
        <v>251</v>
      </c>
      <c r="F15" s="33" t="s">
        <v>253</v>
      </c>
      <c r="G15" s="33" t="s">
        <v>254</v>
      </c>
      <c r="H15" s="32"/>
      <c r="I15" s="32"/>
      <c r="J15" s="32"/>
      <c r="K15" s="31">
        <f>IFERROR(VLOOKUP($I15,'Idea prioritization list'!$D$1:$E$3,2,0),0)+IFERROR(VLOOKUP($H15,'Idea prioritization list'!$D$1:$E$3,2,0),0)+IFERROR(VLOOKUP($J15,'Idea prioritization list'!$D$1:$E$3,2,0),0)</f>
        <v>0</v>
      </c>
      <c r="L15" s="32"/>
      <c r="M15" s="142"/>
      <c r="N15" s="153"/>
      <c r="R15" s="19"/>
    </row>
    <row r="16" spans="1:18" ht="119" x14ac:dyDescent="0.2">
      <c r="B16" s="35" t="s">
        <v>64</v>
      </c>
      <c r="C16" s="35">
        <f>'Assessment answers'!B20</f>
        <v>0</v>
      </c>
      <c r="D16" s="36" t="str">
        <f t="shared" si="0"/>
        <v>This area is not applicable for your venture.</v>
      </c>
      <c r="E16" s="34" t="s">
        <v>251</v>
      </c>
      <c r="F16" s="33" t="s">
        <v>255</v>
      </c>
      <c r="G16" s="33" t="s">
        <v>256</v>
      </c>
      <c r="H16" s="32"/>
      <c r="I16" s="32"/>
      <c r="J16" s="32"/>
      <c r="K16" s="31">
        <f>IFERROR(VLOOKUP($I16,'Idea prioritization list'!$D$1:$E$3,2,0),0)+IFERROR(VLOOKUP($H16,'Idea prioritization list'!$D$1:$E$3,2,0),0)+IFERROR(VLOOKUP($J16,'Idea prioritization list'!$D$1:$E$3,2,0),0)</f>
        <v>0</v>
      </c>
      <c r="L16" s="32"/>
      <c r="M16" s="142"/>
      <c r="N16" s="153"/>
      <c r="R16" s="19"/>
    </row>
    <row r="17" spans="2:18" ht="102" x14ac:dyDescent="0.2">
      <c r="B17" s="35" t="s">
        <v>257</v>
      </c>
      <c r="C17" s="35">
        <f>'Assessment answers'!B21</f>
        <v>0</v>
      </c>
      <c r="D17" s="36" t="str">
        <f t="shared" si="0"/>
        <v>This area is not applicable for your venture.</v>
      </c>
      <c r="E17" s="34" t="s">
        <v>251</v>
      </c>
      <c r="F17" s="33" t="s">
        <v>258</v>
      </c>
      <c r="G17" s="33" t="s">
        <v>259</v>
      </c>
      <c r="H17" s="32"/>
      <c r="I17" s="32"/>
      <c r="J17" s="32"/>
      <c r="K17" s="31">
        <f>IFERROR(VLOOKUP($I17,'Idea prioritization list'!$D$1:$E$3,2,0),0)+IFERROR(VLOOKUP($H17,'Idea prioritization list'!$D$1:$E$3,2,0),0)+IFERROR(VLOOKUP($J17,'Idea prioritization list'!$D$1:$E$3,2,0),0)</f>
        <v>0</v>
      </c>
      <c r="L17" s="32"/>
      <c r="M17" s="142"/>
      <c r="N17" s="153"/>
      <c r="R17" s="19"/>
    </row>
    <row r="18" spans="2:18" ht="102" x14ac:dyDescent="0.2">
      <c r="B18" s="35" t="s">
        <v>260</v>
      </c>
      <c r="C18" s="35">
        <f>'Assessment answers'!B22</f>
        <v>0</v>
      </c>
      <c r="D18" s="36" t="str">
        <f t="shared" si="0"/>
        <v>This area is not applicable for your venture.</v>
      </c>
      <c r="E18" s="34" t="s">
        <v>251</v>
      </c>
      <c r="F18" s="33" t="s">
        <v>261</v>
      </c>
      <c r="G18" s="33" t="s">
        <v>262</v>
      </c>
      <c r="H18" s="32"/>
      <c r="I18" s="32"/>
      <c r="J18" s="32"/>
      <c r="K18" s="31">
        <f>IFERROR(VLOOKUP($I18,'Idea prioritization list'!$D$1:$E$3,2,0),0)+IFERROR(VLOOKUP($H18,'Idea prioritization list'!$D$1:$E$3,2,0),0)+IFERROR(VLOOKUP($J18,'Idea prioritization list'!$D$1:$E$3,2,0),0)</f>
        <v>0</v>
      </c>
      <c r="L18" s="32"/>
      <c r="M18" s="142"/>
      <c r="N18" s="153"/>
      <c r="R18" s="19"/>
    </row>
    <row r="19" spans="2:18" ht="51" x14ac:dyDescent="0.2">
      <c r="B19" s="35" t="s">
        <v>79</v>
      </c>
      <c r="C19" s="35">
        <f>'Assessment answers'!B23</f>
        <v>0</v>
      </c>
      <c r="D19" s="36" t="str">
        <f t="shared" si="0"/>
        <v>This area is not applicable for your venture.</v>
      </c>
      <c r="E19" s="34" t="s">
        <v>251</v>
      </c>
      <c r="F19" s="33" t="s">
        <v>263</v>
      </c>
      <c r="G19" s="33" t="s">
        <v>264</v>
      </c>
      <c r="H19" s="32"/>
      <c r="I19" s="32"/>
      <c r="J19" s="32"/>
      <c r="K19" s="31">
        <f>IFERROR(VLOOKUP($I19,'Idea prioritization list'!$D$1:$E$3,2,0),0)+IFERROR(VLOOKUP($H19,'Idea prioritization list'!$D$1:$E$3,2,0),0)+IFERROR(VLOOKUP($J19,'Idea prioritization list'!$D$1:$E$3,2,0),0)</f>
        <v>0</v>
      </c>
      <c r="L19" s="32"/>
      <c r="M19" s="142"/>
      <c r="N19" s="153"/>
      <c r="R19" s="19"/>
    </row>
    <row r="20" spans="2:18" ht="51" x14ac:dyDescent="0.2">
      <c r="B20" s="35" t="s">
        <v>83</v>
      </c>
      <c r="C20" s="35">
        <f>'Assessment answers'!B24</f>
        <v>0</v>
      </c>
      <c r="D20" s="36" t="str">
        <f t="shared" si="0"/>
        <v>This area is not applicable for your venture.</v>
      </c>
      <c r="E20" s="34" t="s">
        <v>251</v>
      </c>
      <c r="F20" s="33" t="s">
        <v>265</v>
      </c>
      <c r="G20" s="33" t="s">
        <v>266</v>
      </c>
      <c r="H20" s="32"/>
      <c r="I20" s="32"/>
      <c r="J20" s="32"/>
      <c r="K20" s="31">
        <f>IFERROR(VLOOKUP($I20,'Idea prioritization list'!$D$1:$E$3,2,0),0)+IFERROR(VLOOKUP($H20,'Idea prioritization list'!$D$1:$E$3,2,0),0)+IFERROR(VLOOKUP($J20,'Idea prioritization list'!$D$1:$E$3,2,0),0)</f>
        <v>0</v>
      </c>
      <c r="L20" s="32"/>
      <c r="M20" s="142"/>
      <c r="N20" s="153"/>
      <c r="R20" s="19"/>
    </row>
    <row r="21" spans="2:18" ht="102" x14ac:dyDescent="0.2">
      <c r="B21" s="35" t="s">
        <v>87</v>
      </c>
      <c r="C21" s="35">
        <f>'Assessment answers'!B25</f>
        <v>0</v>
      </c>
      <c r="D21" s="36" t="str">
        <f t="shared" si="0"/>
        <v>This area is not applicable for your venture.</v>
      </c>
      <c r="E21" s="34" t="s">
        <v>251</v>
      </c>
      <c r="F21" s="33" t="s">
        <v>267</v>
      </c>
      <c r="G21" s="33" t="s">
        <v>268</v>
      </c>
      <c r="H21" s="32"/>
      <c r="I21" s="32"/>
      <c r="J21" s="32"/>
      <c r="K21" s="31">
        <f>IFERROR(VLOOKUP($I21,'Idea prioritization list'!$D$1:$E$3,2,0),0)+IFERROR(VLOOKUP($H21,'Idea prioritization list'!$D$1:$E$3,2,0),0)+IFERROR(VLOOKUP($J21,'Idea prioritization list'!$D$1:$E$3,2,0),0)</f>
        <v>0</v>
      </c>
      <c r="L21" s="32"/>
      <c r="M21" s="142"/>
      <c r="N21" s="153"/>
      <c r="R21" s="19"/>
    </row>
    <row r="22" spans="2:18" ht="68" x14ac:dyDescent="0.2">
      <c r="B22" s="35" t="s">
        <v>92</v>
      </c>
      <c r="C22" s="35">
        <f>'Assessment answers'!B26</f>
        <v>0</v>
      </c>
      <c r="D22" s="36" t="str">
        <f t="shared" si="0"/>
        <v>This area is not applicable for your venture.</v>
      </c>
      <c r="E22" s="34" t="s">
        <v>251</v>
      </c>
      <c r="F22" s="33" t="s">
        <v>269</v>
      </c>
      <c r="G22" s="33" t="s">
        <v>270</v>
      </c>
      <c r="H22" s="32"/>
      <c r="I22" s="32"/>
      <c r="J22" s="32"/>
      <c r="K22" s="31">
        <f>IFERROR(VLOOKUP($I22,'Idea prioritization list'!$D$1:$E$3,2,0),0)+IFERROR(VLOOKUP($H22,'Idea prioritization list'!$D$1:$E$3,2,0),0)+IFERROR(VLOOKUP($J22,'Idea prioritization list'!$D$1:$E$3,2,0),0)</f>
        <v>0</v>
      </c>
      <c r="L22" s="32"/>
      <c r="M22" s="142"/>
      <c r="N22" s="153"/>
      <c r="R22" s="19"/>
    </row>
    <row r="23" spans="2:18" ht="68" x14ac:dyDescent="0.2">
      <c r="B23" s="35" t="s">
        <v>96</v>
      </c>
      <c r="C23" s="35">
        <f>'Assessment answers'!B27</f>
        <v>0</v>
      </c>
      <c r="D23" s="36" t="str">
        <f t="shared" si="0"/>
        <v>This area is not applicable for your venture.</v>
      </c>
      <c r="E23" s="34" t="s">
        <v>251</v>
      </c>
      <c r="F23" s="33" t="s">
        <v>271</v>
      </c>
      <c r="G23" s="33" t="s">
        <v>272</v>
      </c>
      <c r="H23" s="32"/>
      <c r="I23" s="32"/>
      <c r="J23" s="32"/>
      <c r="K23" s="31">
        <f>IFERROR(VLOOKUP($I23,'Idea prioritization list'!$D$1:$E$3,2,0),0)+IFERROR(VLOOKUP($H23,'Idea prioritization list'!$D$1:$E$3,2,0),0)+IFERROR(VLOOKUP($J23,'Idea prioritization list'!$D$1:$E$3,2,0),0)</f>
        <v>0</v>
      </c>
      <c r="L23" s="32"/>
      <c r="M23" s="142"/>
      <c r="N23" s="153"/>
      <c r="R23" s="19"/>
    </row>
    <row r="24" spans="2:18" ht="51" x14ac:dyDescent="0.2">
      <c r="B24" s="35" t="s">
        <v>101</v>
      </c>
      <c r="C24" s="35">
        <f>'Assessment answers'!B28</f>
        <v>0</v>
      </c>
      <c r="D24" s="36" t="str">
        <f t="shared" si="0"/>
        <v>This area is not applicable for your venture.</v>
      </c>
      <c r="E24" s="34" t="s">
        <v>251</v>
      </c>
      <c r="F24" s="33" t="s">
        <v>273</v>
      </c>
      <c r="G24" s="33" t="s">
        <v>274</v>
      </c>
      <c r="H24" s="32"/>
      <c r="I24" s="32"/>
      <c r="J24" s="32"/>
      <c r="K24" s="31">
        <f>IFERROR(VLOOKUP($I24,'Idea prioritization list'!$D$1:$E$3,2,0),0)+IFERROR(VLOOKUP($H24,'Idea prioritization list'!$D$1:$E$3,2,0),0)+IFERROR(VLOOKUP($J24,'Idea prioritization list'!$D$1:$E$3,2,0),0)</f>
        <v>0</v>
      </c>
      <c r="L24" s="32"/>
      <c r="M24" s="142"/>
      <c r="N24" s="153"/>
      <c r="R24" s="19"/>
    </row>
    <row r="25" spans="2:18" ht="85" x14ac:dyDescent="0.2">
      <c r="B25" s="35" t="s">
        <v>106</v>
      </c>
      <c r="C25" s="35">
        <f>'Assessment answers'!B30</f>
        <v>0</v>
      </c>
      <c r="D25" s="36" t="str">
        <f t="shared" si="0"/>
        <v>This area is not applicable for your venture.</v>
      </c>
      <c r="E25" s="34" t="s">
        <v>275</v>
      </c>
      <c r="F25" s="33" t="s">
        <v>276</v>
      </c>
      <c r="G25" s="33" t="s">
        <v>277</v>
      </c>
      <c r="H25" s="32"/>
      <c r="I25" s="32"/>
      <c r="J25" s="32"/>
      <c r="K25" s="31">
        <f>IFERROR(VLOOKUP($I25,'Idea prioritization list'!$D$1:$E$3,2,0),0)+IFERROR(VLOOKUP($H25,'Idea prioritization list'!$D$1:$E$3,2,0),0)+IFERROR(VLOOKUP($J25,'Idea prioritization list'!$D$1:$E$3,2,0),0)</f>
        <v>0</v>
      </c>
      <c r="L25" s="32"/>
      <c r="M25" s="142"/>
      <c r="N25" s="153"/>
      <c r="R25" s="19"/>
    </row>
    <row r="26" spans="2:18" ht="85" x14ac:dyDescent="0.2">
      <c r="B26" s="35" t="s">
        <v>107</v>
      </c>
      <c r="C26" s="35">
        <f>'Assessment answers'!B31</f>
        <v>0</v>
      </c>
      <c r="D26" s="36" t="str">
        <f t="shared" si="0"/>
        <v>This area is not applicable for your venture.</v>
      </c>
      <c r="E26" s="34" t="s">
        <v>275</v>
      </c>
      <c r="F26" s="33" t="s">
        <v>278</v>
      </c>
      <c r="G26" s="33" t="s">
        <v>277</v>
      </c>
      <c r="H26" s="32"/>
      <c r="I26" s="32"/>
      <c r="J26" s="32"/>
      <c r="K26" s="31">
        <f>IFERROR(VLOOKUP($I26,'Idea prioritization list'!$D$1:$E$3,2,0),0)+IFERROR(VLOOKUP($H26,'Idea prioritization list'!$D$1:$E$3,2,0),0)+IFERROR(VLOOKUP($J26,'Idea prioritization list'!$D$1:$E$3,2,0),0)</f>
        <v>0</v>
      </c>
      <c r="L26" s="32"/>
      <c r="M26" s="142"/>
      <c r="N26" s="153"/>
      <c r="R26" s="19"/>
    </row>
    <row r="27" spans="2:18" ht="68" x14ac:dyDescent="0.2">
      <c r="B27" s="35" t="s">
        <v>114</v>
      </c>
      <c r="C27" s="35">
        <f>'Assessment answers'!B33</f>
        <v>0</v>
      </c>
      <c r="D27" s="36" t="str">
        <f t="shared" si="0"/>
        <v>This area is not applicable for your venture.</v>
      </c>
      <c r="E27" s="34" t="s">
        <v>279</v>
      </c>
      <c r="F27" s="33" t="s">
        <v>280</v>
      </c>
      <c r="G27" s="33" t="s">
        <v>281</v>
      </c>
      <c r="H27" s="32"/>
      <c r="I27" s="32"/>
      <c r="J27" s="32"/>
      <c r="K27" s="31">
        <f>IFERROR(VLOOKUP($I27,'Idea prioritization list'!$D$1:$E$3,2,0),0)+IFERROR(VLOOKUP($H27,'Idea prioritization list'!$D$1:$E$3,2,0),0)+IFERROR(VLOOKUP($J27,'Idea prioritization list'!$D$1:$E$3,2,0),0)</f>
        <v>0</v>
      </c>
      <c r="L27" s="32"/>
      <c r="M27" s="142"/>
      <c r="N27" s="153"/>
      <c r="R27" s="19"/>
    </row>
    <row r="28" spans="2:18" ht="68" x14ac:dyDescent="0.2">
      <c r="B28" s="35" t="s">
        <v>119</v>
      </c>
      <c r="C28" s="35">
        <f>'Assessment answers'!B34</f>
        <v>0</v>
      </c>
      <c r="D28" s="36" t="str">
        <f t="shared" si="0"/>
        <v>This area is not applicable for your venture.</v>
      </c>
      <c r="E28" s="34" t="s">
        <v>279</v>
      </c>
      <c r="F28" s="33" t="s">
        <v>282</v>
      </c>
      <c r="G28" s="33" t="s">
        <v>283</v>
      </c>
      <c r="H28" s="32"/>
      <c r="I28" s="32"/>
      <c r="J28" s="32"/>
      <c r="K28" s="31">
        <f>IFERROR(VLOOKUP($I28,'Idea prioritization list'!$D$1:$E$3,2,0),0)+IFERROR(VLOOKUP($H28,'Idea prioritization list'!$D$1:$E$3,2,0),0)+IFERROR(VLOOKUP($J28,'Idea prioritization list'!$D$1:$E$3,2,0),0)</f>
        <v>0</v>
      </c>
      <c r="L28" s="32"/>
      <c r="M28" s="142"/>
      <c r="N28" s="153"/>
      <c r="R28" s="19"/>
    </row>
    <row r="29" spans="2:18" ht="68" x14ac:dyDescent="0.2">
      <c r="B29" s="35" t="s">
        <v>123</v>
      </c>
      <c r="C29" s="35">
        <f>'Assessment answers'!B35</f>
        <v>0</v>
      </c>
      <c r="D29" s="36" t="str">
        <f t="shared" si="0"/>
        <v>This area is not applicable for your venture.</v>
      </c>
      <c r="E29" s="34" t="s">
        <v>279</v>
      </c>
      <c r="F29" s="33" t="s">
        <v>284</v>
      </c>
      <c r="G29" s="33" t="s">
        <v>285</v>
      </c>
      <c r="H29" s="32"/>
      <c r="I29" s="32"/>
      <c r="J29" s="32"/>
      <c r="K29" s="31">
        <f>IFERROR(VLOOKUP($I29,'Idea prioritization list'!$D$1:$E$3,2,0),0)+IFERROR(VLOOKUP($H29,'Idea prioritization list'!$D$1:$E$3,2,0),0)+IFERROR(VLOOKUP($J29,'Idea prioritization list'!$D$1:$E$3,2,0),0)</f>
        <v>0</v>
      </c>
      <c r="L29" s="32"/>
      <c r="M29" s="142"/>
      <c r="N29" s="153"/>
      <c r="R29" s="19"/>
    </row>
    <row r="30" spans="2:18" ht="51" x14ac:dyDescent="0.2">
      <c r="B30" s="35" t="s">
        <v>129</v>
      </c>
      <c r="C30" s="35">
        <f>'Assessment answers'!B37</f>
        <v>0</v>
      </c>
      <c r="D30" s="36" t="str">
        <f t="shared" si="0"/>
        <v>This area is not applicable for your venture.</v>
      </c>
      <c r="E30" s="34" t="s">
        <v>286</v>
      </c>
      <c r="F30" s="33" t="s">
        <v>287</v>
      </c>
      <c r="G30" s="33" t="s">
        <v>288</v>
      </c>
      <c r="H30" s="32"/>
      <c r="I30" s="32"/>
      <c r="J30" s="32"/>
      <c r="K30" s="31">
        <f>IFERROR(VLOOKUP($I30,'Idea prioritization list'!$D$1:$E$3,2,0),0)+IFERROR(VLOOKUP($H30,'Idea prioritization list'!$D$1:$E$3,2,0),0)+IFERROR(VLOOKUP($J30,'Idea prioritization list'!$D$1:$E$3,2,0),0)</f>
        <v>0</v>
      </c>
      <c r="L30" s="32"/>
      <c r="M30" s="142"/>
      <c r="N30" s="153"/>
      <c r="R30" s="19"/>
    </row>
    <row r="31" spans="2:18" ht="85" x14ac:dyDescent="0.2">
      <c r="B31" s="35" t="s">
        <v>134</v>
      </c>
      <c r="C31" s="35">
        <f>'Assessment answers'!B38</f>
        <v>0</v>
      </c>
      <c r="D31" s="36" t="str">
        <f t="shared" si="0"/>
        <v>This area is not applicable for your venture.</v>
      </c>
      <c r="E31" s="34" t="s">
        <v>286</v>
      </c>
      <c r="F31" s="33" t="s">
        <v>289</v>
      </c>
      <c r="G31" s="33" t="s">
        <v>290</v>
      </c>
      <c r="H31" s="32"/>
      <c r="I31" s="32"/>
      <c r="J31" s="32"/>
      <c r="K31" s="31">
        <f>IFERROR(VLOOKUP($I31,'Idea prioritization list'!$D$1:$E$3,2,0),0)+IFERROR(VLOOKUP($H31,'Idea prioritization list'!$D$1:$E$3,2,0),0)+IFERROR(VLOOKUP($J31,'Idea prioritization list'!$D$1:$E$3,2,0),0)</f>
        <v>0</v>
      </c>
      <c r="L31" s="32"/>
      <c r="M31" s="142"/>
      <c r="N31" s="153"/>
      <c r="R31" s="19"/>
    </row>
    <row r="32" spans="2:18" ht="68" x14ac:dyDescent="0.2">
      <c r="B32" s="35" t="s">
        <v>139</v>
      </c>
      <c r="C32" s="35">
        <f>'Assessment answers'!B39</f>
        <v>0</v>
      </c>
      <c r="D32" s="36" t="str">
        <f t="shared" si="0"/>
        <v>This area is not applicable for your venture.</v>
      </c>
      <c r="E32" s="34" t="s">
        <v>286</v>
      </c>
      <c r="F32" s="33" t="s">
        <v>291</v>
      </c>
      <c r="G32" s="33" t="s">
        <v>292</v>
      </c>
      <c r="H32" s="32"/>
      <c r="I32" s="32"/>
      <c r="J32" s="32"/>
      <c r="K32" s="31">
        <f>IFERROR(VLOOKUP($I32,'Idea prioritization list'!$D$1:$E$3,2,0),0)+IFERROR(VLOOKUP($H32,'Idea prioritization list'!$D$1:$E$3,2,0),0)+IFERROR(VLOOKUP($J32,'Idea prioritization list'!$D$1:$E$3,2,0),0)</f>
        <v>0</v>
      </c>
      <c r="L32" s="32"/>
      <c r="M32" s="142"/>
      <c r="N32" s="153"/>
      <c r="R32" s="19"/>
    </row>
    <row r="33" spans="2:18" ht="68" x14ac:dyDescent="0.2">
      <c r="B33" s="35" t="s">
        <v>144</v>
      </c>
      <c r="C33" s="35">
        <f>'Assessment answers'!B40</f>
        <v>0</v>
      </c>
      <c r="D33" s="36" t="str">
        <f t="shared" si="0"/>
        <v>This area is not applicable for your venture.</v>
      </c>
      <c r="E33" s="34" t="s">
        <v>286</v>
      </c>
      <c r="F33" s="33" t="s">
        <v>293</v>
      </c>
      <c r="G33" s="33" t="s">
        <v>294</v>
      </c>
      <c r="H33" s="32"/>
      <c r="I33" s="32"/>
      <c r="J33" s="32"/>
      <c r="K33" s="31">
        <f>IFERROR(VLOOKUP($I33,'Idea prioritization list'!$D$1:$E$3,2,0),0)+IFERROR(VLOOKUP($H33,'Idea prioritization list'!$D$1:$E$3,2,0),0)+IFERROR(VLOOKUP($J33,'Idea prioritization list'!$D$1:$E$3,2,0),0)</f>
        <v>0</v>
      </c>
      <c r="L33" s="32"/>
      <c r="M33" s="142"/>
      <c r="N33" s="153"/>
      <c r="R33" s="19"/>
    </row>
    <row r="34" spans="2:18" ht="85" x14ac:dyDescent="0.2">
      <c r="B34" s="35" t="s">
        <v>295</v>
      </c>
      <c r="C34" s="35">
        <f>'Assessment answers'!B42</f>
        <v>0</v>
      </c>
      <c r="D34" s="36" t="str">
        <f t="shared" si="0"/>
        <v>This area is not applicable for your venture.</v>
      </c>
      <c r="E34" s="34" t="s">
        <v>296</v>
      </c>
      <c r="F34" s="33" t="s">
        <v>297</v>
      </c>
      <c r="G34" s="33" t="s">
        <v>298</v>
      </c>
      <c r="H34" s="32"/>
      <c r="I34" s="32"/>
      <c r="J34" s="32"/>
      <c r="K34" s="31">
        <f>IFERROR(VLOOKUP($I34,'Idea prioritization list'!$D$1:$E$3,2,0),0)+IFERROR(VLOOKUP($H34,'Idea prioritization list'!$D$1:$E$3,2,0),0)+IFERROR(VLOOKUP($J34,'Idea prioritization list'!$D$1:$E$3,2,0),0)</f>
        <v>0</v>
      </c>
      <c r="L34" s="32"/>
      <c r="M34" s="142"/>
      <c r="N34" s="153"/>
      <c r="R34" s="19"/>
    </row>
    <row r="35" spans="2:18" ht="85" x14ac:dyDescent="0.2">
      <c r="B35" s="35" t="s">
        <v>150</v>
      </c>
      <c r="C35" s="35">
        <f>'Assessment answers'!B43</f>
        <v>0</v>
      </c>
      <c r="D35" s="36" t="str">
        <f t="shared" si="0"/>
        <v>This area is not applicable for your venture.</v>
      </c>
      <c r="E35" s="34" t="s">
        <v>296</v>
      </c>
      <c r="F35" s="33" t="s">
        <v>299</v>
      </c>
      <c r="G35" s="33" t="s">
        <v>298</v>
      </c>
      <c r="H35" s="32"/>
      <c r="I35" s="32"/>
      <c r="J35" s="32"/>
      <c r="K35" s="31">
        <f>IFERROR(VLOOKUP($I35,'Idea prioritization list'!$D$1:$E$3,2,0),0)+IFERROR(VLOOKUP($H35,'Idea prioritization list'!$D$1:$E$3,2,0),0)+IFERROR(VLOOKUP($J35,'Idea prioritization list'!$D$1:$E$3,2,0),0)</f>
        <v>0</v>
      </c>
      <c r="L35" s="32"/>
      <c r="M35" s="142"/>
      <c r="N35" s="153"/>
      <c r="R35" s="19"/>
    </row>
    <row r="36" spans="2:18" ht="85" x14ac:dyDescent="0.2">
      <c r="B36" s="35" t="s">
        <v>155</v>
      </c>
      <c r="C36" s="35">
        <f>'Assessment answers'!B44</f>
        <v>0</v>
      </c>
      <c r="D36" s="36" t="str">
        <f t="shared" si="0"/>
        <v>This area is not applicable for your venture.</v>
      </c>
      <c r="E36" s="34" t="s">
        <v>296</v>
      </c>
      <c r="F36" s="33" t="s">
        <v>300</v>
      </c>
      <c r="G36" s="33" t="s">
        <v>301</v>
      </c>
      <c r="H36" s="32"/>
      <c r="I36" s="32"/>
      <c r="J36" s="32"/>
      <c r="K36" s="31">
        <f>IFERROR(VLOOKUP($I36,'Idea prioritization list'!$D$1:$E$3,2,0),0)+IFERROR(VLOOKUP($H36,'Idea prioritization list'!$D$1:$E$3,2,0),0)+IFERROR(VLOOKUP($J36,'Idea prioritization list'!$D$1:$E$3,2,0),0)</f>
        <v>0</v>
      </c>
      <c r="L36" s="32"/>
      <c r="M36" s="142"/>
      <c r="N36" s="153"/>
      <c r="R36" s="19"/>
    </row>
    <row r="37" spans="2:18" ht="68" x14ac:dyDescent="0.2">
      <c r="B37" s="35" t="s">
        <v>160</v>
      </c>
      <c r="C37" s="35">
        <f>'Assessment answers'!B46</f>
        <v>0</v>
      </c>
      <c r="D37" s="36" t="str">
        <f t="shared" si="0"/>
        <v>This area is not applicable for your venture.</v>
      </c>
      <c r="E37" s="34" t="s">
        <v>302</v>
      </c>
      <c r="F37" s="33" t="s">
        <v>303</v>
      </c>
      <c r="G37" s="33" t="s">
        <v>304</v>
      </c>
      <c r="H37" s="32"/>
      <c r="I37" s="32"/>
      <c r="J37" s="32"/>
      <c r="K37" s="31">
        <f>IFERROR(VLOOKUP($I37,'Idea prioritization list'!$D$1:$E$3,2,0),0)+IFERROR(VLOOKUP($H37,'Idea prioritization list'!$D$1:$E$3,2,0),0)+IFERROR(VLOOKUP($J37,'Idea prioritization list'!$D$1:$E$3,2,0),0)</f>
        <v>0</v>
      </c>
      <c r="L37" s="32"/>
      <c r="M37" s="142"/>
      <c r="N37" s="153"/>
      <c r="R37" s="19"/>
    </row>
    <row r="38" spans="2:18" ht="85" x14ac:dyDescent="0.2">
      <c r="B38" s="35" t="s">
        <v>305</v>
      </c>
      <c r="C38" s="35">
        <f>'Assessment answers'!B48</f>
        <v>0</v>
      </c>
      <c r="D38" s="36" t="str">
        <f t="shared" si="0"/>
        <v>This area is not applicable for your venture.</v>
      </c>
      <c r="E38" s="34" t="s">
        <v>306</v>
      </c>
      <c r="F38" s="33" t="s">
        <v>307</v>
      </c>
      <c r="G38" s="33" t="s">
        <v>308</v>
      </c>
      <c r="H38" s="32"/>
      <c r="I38" s="32"/>
      <c r="J38" s="32"/>
      <c r="K38" s="31">
        <f>IFERROR(VLOOKUP($I38,'Idea prioritization list'!$D$1:$E$3,2,0),0)+IFERROR(VLOOKUP($H38,'Idea prioritization list'!$D$1:$E$3,2,0),0)+IFERROR(VLOOKUP($J38,'Idea prioritization list'!$D$1:$E$3,2,0),0)</f>
        <v>0</v>
      </c>
      <c r="L38" s="32"/>
      <c r="M38" s="142"/>
      <c r="N38" s="153"/>
      <c r="R38" s="19"/>
    </row>
    <row r="39" spans="2:18" ht="68" x14ac:dyDescent="0.2">
      <c r="B39" s="35" t="s">
        <v>168</v>
      </c>
      <c r="C39" s="35">
        <f>'Assessment answers'!B49</f>
        <v>0</v>
      </c>
      <c r="D39" s="36" t="str">
        <f t="shared" si="0"/>
        <v>This area is not applicable for your venture.</v>
      </c>
      <c r="E39" s="34" t="s">
        <v>306</v>
      </c>
      <c r="F39" s="33" t="s">
        <v>309</v>
      </c>
      <c r="G39" s="33" t="s">
        <v>308</v>
      </c>
      <c r="H39" s="32"/>
      <c r="I39" s="32"/>
      <c r="J39" s="32"/>
      <c r="K39" s="31">
        <f>IFERROR(VLOOKUP($I39,'Idea prioritization list'!$D$1:$E$3,2,0),0)+IFERROR(VLOOKUP($H39,'Idea prioritization list'!$D$1:$E$3,2,0),0)+IFERROR(VLOOKUP($J39,'Idea prioritization list'!$D$1:$E$3,2,0),0)</f>
        <v>0</v>
      </c>
      <c r="L39" s="32"/>
      <c r="M39" s="142"/>
      <c r="N39" s="153"/>
      <c r="R39" s="19"/>
    </row>
    <row r="40" spans="2:18" ht="85" x14ac:dyDescent="0.2">
      <c r="B40" s="35" t="s">
        <v>172</v>
      </c>
      <c r="C40" s="35">
        <f>'Assessment answers'!B50</f>
        <v>0</v>
      </c>
      <c r="D40" s="36" t="str">
        <f t="shared" si="0"/>
        <v>This area is not applicable for your venture.</v>
      </c>
      <c r="E40" s="34" t="s">
        <v>306</v>
      </c>
      <c r="F40" s="33" t="s">
        <v>310</v>
      </c>
      <c r="G40" s="33" t="s">
        <v>311</v>
      </c>
      <c r="H40" s="32"/>
      <c r="I40" s="32"/>
      <c r="J40" s="32"/>
      <c r="K40" s="31">
        <f>IFERROR(VLOOKUP($I40,'Idea prioritization list'!$D$1:$E$3,2,0),0)+IFERROR(VLOOKUP($H40,'Idea prioritization list'!$D$1:$E$3,2,0),0)+IFERROR(VLOOKUP($J40,'Idea prioritization list'!$D$1:$E$3,2,0),0)</f>
        <v>0</v>
      </c>
      <c r="L40" s="32"/>
      <c r="M40" s="142"/>
      <c r="N40" s="153"/>
      <c r="R40" s="19"/>
    </row>
    <row r="41" spans="2:18" ht="51" x14ac:dyDescent="0.2">
      <c r="B41" s="35" t="s">
        <v>177</v>
      </c>
      <c r="C41" s="35">
        <f>'Assessment answers'!B51</f>
        <v>0</v>
      </c>
      <c r="D41" s="36" t="str">
        <f t="shared" si="0"/>
        <v>This area is not applicable for your venture.</v>
      </c>
      <c r="E41" s="34" t="s">
        <v>306</v>
      </c>
      <c r="F41" s="33" t="s">
        <v>312</v>
      </c>
      <c r="G41" s="33" t="s">
        <v>313</v>
      </c>
      <c r="H41" s="32"/>
      <c r="I41" s="32"/>
      <c r="J41" s="32"/>
      <c r="K41" s="31">
        <f>IFERROR(VLOOKUP($I41,'Idea prioritization list'!$D$1:$E$3,2,0),0)+IFERROR(VLOOKUP($H41,'Idea prioritization list'!$D$1:$E$3,2,0),0)+IFERROR(VLOOKUP($J41,'Idea prioritization list'!$D$1:$E$3,2,0),0)</f>
        <v>0</v>
      </c>
      <c r="L41" s="32"/>
      <c r="M41" s="142"/>
      <c r="N41" s="153"/>
      <c r="R41" s="19"/>
    </row>
    <row r="42" spans="2:18" ht="68" x14ac:dyDescent="0.2">
      <c r="B42" s="35" t="s">
        <v>183</v>
      </c>
      <c r="C42" s="35">
        <f>'Assessment answers'!B53</f>
        <v>0</v>
      </c>
      <c r="D42" s="36" t="str">
        <f t="shared" si="0"/>
        <v>This area is not applicable for your venture.</v>
      </c>
      <c r="E42" s="34" t="s">
        <v>314</v>
      </c>
      <c r="F42" s="33" t="s">
        <v>315</v>
      </c>
      <c r="G42" s="33" t="s">
        <v>316</v>
      </c>
      <c r="H42" s="32"/>
      <c r="I42" s="32"/>
      <c r="J42" s="32"/>
      <c r="K42" s="31">
        <f>IFERROR(VLOOKUP($I42,'Idea prioritization list'!$D$1:$E$3,2,0),0)+IFERROR(VLOOKUP($H42,'Idea prioritization list'!$D$1:$E$3,2,0),0)+IFERROR(VLOOKUP($J42,'Idea prioritization list'!$D$1:$E$3,2,0),0)</f>
        <v>0</v>
      </c>
      <c r="L42" s="32"/>
      <c r="M42" s="142"/>
      <c r="N42" s="153"/>
      <c r="R42" s="19"/>
    </row>
    <row r="43" spans="2:18" ht="68" x14ac:dyDescent="0.2">
      <c r="B43" s="35" t="s">
        <v>187</v>
      </c>
      <c r="C43" s="35">
        <f>'Assessment answers'!B54</f>
        <v>0</v>
      </c>
      <c r="D43" s="36" t="str">
        <f t="shared" si="0"/>
        <v>This area is not applicable for your venture.</v>
      </c>
      <c r="E43" s="34" t="s">
        <v>314</v>
      </c>
      <c r="F43" s="33" t="s">
        <v>317</v>
      </c>
      <c r="G43" s="33" t="s">
        <v>318</v>
      </c>
      <c r="H43" s="32"/>
      <c r="I43" s="32"/>
      <c r="J43" s="32"/>
      <c r="K43" s="31">
        <f>IFERROR(VLOOKUP($I43,'Idea prioritization list'!$D$1:$E$3,2,0),0)+IFERROR(VLOOKUP($H43,'Idea prioritization list'!$D$1:$E$3,2,0),0)+IFERROR(VLOOKUP($J43,'Idea prioritization list'!$D$1:$E$3,2,0),0)</f>
        <v>0</v>
      </c>
      <c r="L43" s="32"/>
      <c r="M43" s="142"/>
      <c r="N43" s="153"/>
      <c r="R43" s="19"/>
    </row>
    <row r="44" spans="2:18" x14ac:dyDescent="0.2">
      <c r="N44" s="151"/>
    </row>
    <row r="45" spans="2:18" x14ac:dyDescent="0.2">
      <c r="N45" s="151"/>
    </row>
    <row r="46" spans="2:18" x14ac:dyDescent="0.2">
      <c r="N46" s="151"/>
    </row>
    <row r="47" spans="2:18" x14ac:dyDescent="0.2">
      <c r="N47" s="151"/>
    </row>
    <row r="48" spans="2:18" x14ac:dyDescent="0.2">
      <c r="N48" s="151"/>
    </row>
    <row r="49" spans="14:14" x14ac:dyDescent="0.2">
      <c r="N49" s="151"/>
    </row>
    <row r="50" spans="14:14" x14ac:dyDescent="0.2">
      <c r="N50" s="151"/>
    </row>
    <row r="51" spans="14:14" x14ac:dyDescent="0.2">
      <c r="N51" s="151"/>
    </row>
    <row r="52" spans="14:14" x14ac:dyDescent="0.2">
      <c r="N52" s="151"/>
    </row>
    <row r="53" spans="14:14" x14ac:dyDescent="0.2">
      <c r="N53" s="151"/>
    </row>
    <row r="54" spans="14:14" x14ac:dyDescent="0.2">
      <c r="N54" s="151"/>
    </row>
    <row r="55" spans="14:14" x14ac:dyDescent="0.2">
      <c r="N55" s="151"/>
    </row>
    <row r="56" spans="14:14" x14ac:dyDescent="0.2">
      <c r="N56" s="151"/>
    </row>
    <row r="57" spans="14:14" x14ac:dyDescent="0.2">
      <c r="N57" s="151"/>
    </row>
    <row r="58" spans="14:14" x14ac:dyDescent="0.2">
      <c r="N58" s="151"/>
    </row>
    <row r="59" spans="14:14" x14ac:dyDescent="0.2">
      <c r="N59" s="151"/>
    </row>
    <row r="60" spans="14:14" x14ac:dyDescent="0.2">
      <c r="N60" s="151"/>
    </row>
    <row r="61" spans="14:14" x14ac:dyDescent="0.2">
      <c r="N61" s="151"/>
    </row>
    <row r="62" spans="14:14" x14ac:dyDescent="0.2">
      <c r="N62" s="151"/>
    </row>
    <row r="63" spans="14:14" x14ac:dyDescent="0.2">
      <c r="N63" s="151"/>
    </row>
    <row r="64" spans="14:14" x14ac:dyDescent="0.2">
      <c r="N64" s="151"/>
    </row>
    <row r="65" spans="14:14" x14ac:dyDescent="0.2">
      <c r="N65" s="151"/>
    </row>
    <row r="66" spans="14:14" x14ac:dyDescent="0.2">
      <c r="N66" s="151"/>
    </row>
    <row r="67" spans="14:14" x14ac:dyDescent="0.2">
      <c r="N67" s="151"/>
    </row>
    <row r="68" spans="14:14" x14ac:dyDescent="0.2">
      <c r="N68" s="151"/>
    </row>
    <row r="69" spans="14:14" x14ac:dyDescent="0.2">
      <c r="N69" s="151"/>
    </row>
    <row r="70" spans="14:14" x14ac:dyDescent="0.2">
      <c r="N70" s="151"/>
    </row>
    <row r="71" spans="14:14" x14ac:dyDescent="0.2">
      <c r="N71" s="151"/>
    </row>
    <row r="72" spans="14:14" x14ac:dyDescent="0.2">
      <c r="N72" s="151"/>
    </row>
    <row r="73" spans="14:14" x14ac:dyDescent="0.2">
      <c r="N73" s="151"/>
    </row>
    <row r="74" spans="14:14" x14ac:dyDescent="0.2">
      <c r="N74" s="151"/>
    </row>
    <row r="75" spans="14:14" x14ac:dyDescent="0.2">
      <c r="N75" s="151"/>
    </row>
    <row r="76" spans="14:14" x14ac:dyDescent="0.2">
      <c r="N76" s="151"/>
    </row>
    <row r="77" spans="14:14" x14ac:dyDescent="0.2">
      <c r="N77" s="151"/>
    </row>
    <row r="78" spans="14:14" x14ac:dyDescent="0.2">
      <c r="N78" s="151"/>
    </row>
    <row r="79" spans="14:14" x14ac:dyDescent="0.2">
      <c r="N79" s="151"/>
    </row>
    <row r="80" spans="14:14" x14ac:dyDescent="0.2">
      <c r="N80" s="151"/>
    </row>
    <row r="81" spans="14:14" x14ac:dyDescent="0.2">
      <c r="N81" s="151"/>
    </row>
    <row r="82" spans="14:14" x14ac:dyDescent="0.2">
      <c r="N82" s="151"/>
    </row>
    <row r="83" spans="14:14" x14ac:dyDescent="0.2">
      <c r="N83" s="151"/>
    </row>
    <row r="84" spans="14:14" x14ac:dyDescent="0.2">
      <c r="N84" s="151"/>
    </row>
    <row r="85" spans="14:14" x14ac:dyDescent="0.2">
      <c r="N85" s="151"/>
    </row>
    <row r="86" spans="14:14" x14ac:dyDescent="0.2">
      <c r="N86" s="151"/>
    </row>
    <row r="87" spans="14:14" x14ac:dyDescent="0.2">
      <c r="N87" s="151"/>
    </row>
    <row r="88" spans="14:14" x14ac:dyDescent="0.2">
      <c r="N88" s="151"/>
    </row>
    <row r="89" spans="14:14" x14ac:dyDescent="0.2">
      <c r="N89" s="151"/>
    </row>
    <row r="90" spans="14:14" x14ac:dyDescent="0.2">
      <c r="N90" s="151"/>
    </row>
    <row r="91" spans="14:14" x14ac:dyDescent="0.2">
      <c r="N91" s="151"/>
    </row>
    <row r="92" spans="14:14" x14ac:dyDescent="0.2">
      <c r="N92" s="151"/>
    </row>
    <row r="93" spans="14:14" x14ac:dyDescent="0.2">
      <c r="N93" s="151"/>
    </row>
    <row r="94" spans="14:14" x14ac:dyDescent="0.2">
      <c r="N94" s="151"/>
    </row>
    <row r="95" spans="14:14" x14ac:dyDescent="0.2">
      <c r="N95" s="151"/>
    </row>
    <row r="96" spans="14:14" x14ac:dyDescent="0.2">
      <c r="N96" s="151"/>
    </row>
    <row r="97" spans="14:14" x14ac:dyDescent="0.2">
      <c r="N97" s="151"/>
    </row>
    <row r="98" spans="14:14" x14ac:dyDescent="0.2">
      <c r="N98" s="151"/>
    </row>
    <row r="99" spans="14:14" x14ac:dyDescent="0.2"/>
    <row r="100" spans="14:14" x14ac:dyDescent="0.2"/>
    <row r="101" spans="14:14" x14ac:dyDescent="0.2"/>
    <row r="102" spans="14:14" x14ac:dyDescent="0.2"/>
    <row r="103" spans="14:14" x14ac:dyDescent="0.2"/>
    <row r="104" spans="14:14" x14ac:dyDescent="0.2"/>
    <row r="105" spans="14:14" x14ac:dyDescent="0.2"/>
    <row r="106" spans="14:14" x14ac:dyDescent="0.2"/>
    <row r="107" spans="14:14" x14ac:dyDescent="0.2"/>
    <row r="108" spans="14:14" x14ac:dyDescent="0.2"/>
    <row r="109" spans="14:14" x14ac:dyDescent="0.2"/>
    <row r="110" spans="14:14" x14ac:dyDescent="0.2"/>
    <row r="111" spans="14:14" x14ac:dyDescent="0.2"/>
    <row r="112" spans="14:14" x14ac:dyDescent="0.2"/>
    <row r="113" x14ac:dyDescent="0.2"/>
    <row r="114" x14ac:dyDescent="0.2"/>
    <row r="115" x14ac:dyDescent="0.2"/>
    <row r="117" x14ac:dyDescent="0.2"/>
  </sheetData>
  <mergeCells count="2">
    <mergeCell ref="D2:M2"/>
    <mergeCell ref="D1:M1"/>
  </mergeCells>
  <conditionalFormatting sqref="C51:D61">
    <cfRule type="top10" dxfId="25" priority="60" bottom="1" rank="3"/>
  </conditionalFormatting>
  <conditionalFormatting sqref="E5:L43">
    <cfRule type="expression" dxfId="24" priority="6">
      <formula>OR($C5&gt;=3,$C5=0)</formula>
    </cfRule>
  </conditionalFormatting>
  <conditionalFormatting sqref="K5:K43">
    <cfRule type="expression" dxfId="23" priority="4">
      <formula>OR(C5&gt;=3,C5=0)</formula>
    </cfRule>
    <cfRule type="cellIs" dxfId="22" priority="61" stopIfTrue="1" operator="between">
      <formula>0</formula>
      <formula>2</formula>
    </cfRule>
    <cfRule type="cellIs" dxfId="21" priority="62" stopIfTrue="1" operator="equal">
      <formula>9</formula>
    </cfRule>
    <cfRule type="cellIs" dxfId="20" priority="63" stopIfTrue="1" operator="equal">
      <formula>8</formula>
    </cfRule>
    <cfRule type="cellIs" dxfId="19" priority="64" stopIfTrue="1" operator="equal">
      <formula>7</formula>
    </cfRule>
    <cfRule type="cellIs" dxfId="18" priority="65" stopIfTrue="1" operator="equal">
      <formula>6</formula>
    </cfRule>
    <cfRule type="cellIs" dxfId="17" priority="66" stopIfTrue="1" operator="equal">
      <formula>5</formula>
    </cfRule>
    <cfRule type="cellIs" dxfId="16" priority="67" stopIfTrue="1" operator="equal">
      <formula>4</formula>
    </cfRule>
    <cfRule type="cellIs" dxfId="15" priority="68" stopIfTrue="1" operator="equal">
      <formula>3</formula>
    </cfRule>
  </conditionalFormatting>
  <conditionalFormatting sqref="D5:D43">
    <cfRule type="expression" dxfId="14" priority="3">
      <formula>AND(C5&lt;2,C5&gt;0)</formula>
    </cfRule>
    <cfRule type="expression" dxfId="13" priority="2" stopIfTrue="1">
      <formula>AND(C5&gt;=2,C5&lt;3)</formula>
    </cfRule>
    <cfRule type="expression" dxfId="12" priority="1" stopIfTrue="1">
      <formula>C5&gt;=3</formula>
    </cfRule>
  </conditionalFormatting>
  <pageMargins left="0.7" right="0.7" top="0.75" bottom="0.75" header="0.3" footer="0.3"/>
  <pageSetup paperSize="9" orientation="portrait" horizontalDpi="0" verticalDpi="0"/>
  <ignoredErrors>
    <ignoredError sqref="C25"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'Idea prioritization list'!$A$2:$A$12</xm:f>
          </x14:formula1>
          <xm:sqref>E5:E43</xm:sqref>
        </x14:dataValidation>
        <x14:dataValidation type="list" allowBlank="1" showInputMessage="1" showErrorMessage="1" xr:uid="{00000000-0002-0000-0300-000000000000}">
          <x14:formula1>
            <xm:f>'Idea prioritization list'!$D$1:$D$3</xm:f>
          </x14:formula1>
          <xm:sqref>H5:J43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
  <sheetViews>
    <sheetView workbookViewId="0">
      <selection activeCell="H5" sqref="H5"/>
    </sheetView>
  </sheetViews>
  <sheetFormatPr baseColWidth="10" defaultColWidth="8.83203125" defaultRowHeight="16" x14ac:dyDescent="0.2"/>
  <cols>
    <col min="1" max="1" width="68.1640625" bestFit="1" customWidth="1"/>
  </cols>
  <sheetData>
    <row r="1" spans="1:8" x14ac:dyDescent="0.2">
      <c r="D1" t="s">
        <v>319</v>
      </c>
      <c r="E1">
        <v>3</v>
      </c>
    </row>
    <row r="2" spans="1:8" x14ac:dyDescent="0.2">
      <c r="A2" t="s">
        <v>231</v>
      </c>
      <c r="D2" t="s">
        <v>320</v>
      </c>
      <c r="E2">
        <v>2</v>
      </c>
      <c r="H2" t="s">
        <v>321</v>
      </c>
    </row>
    <row r="3" spans="1:8" x14ac:dyDescent="0.2">
      <c r="A3" t="s">
        <v>244</v>
      </c>
      <c r="D3" t="s">
        <v>322</v>
      </c>
      <c r="E3">
        <v>1</v>
      </c>
      <c r="H3" t="s">
        <v>49</v>
      </c>
    </row>
    <row r="4" spans="1:8" x14ac:dyDescent="0.2">
      <c r="A4" t="s">
        <v>251</v>
      </c>
      <c r="H4" t="s">
        <v>323</v>
      </c>
    </row>
    <row r="5" spans="1:8" x14ac:dyDescent="0.2">
      <c r="A5" t="s">
        <v>275</v>
      </c>
    </row>
    <row r="6" spans="1:8" x14ac:dyDescent="0.2">
      <c r="A6" t="s">
        <v>279</v>
      </c>
    </row>
    <row r="7" spans="1:8" x14ac:dyDescent="0.2">
      <c r="A7" t="s">
        <v>286</v>
      </c>
    </row>
    <row r="8" spans="1:8" x14ac:dyDescent="0.2">
      <c r="A8" t="s">
        <v>296</v>
      </c>
    </row>
    <row r="9" spans="1:8" x14ac:dyDescent="0.2">
      <c r="A9" t="s">
        <v>302</v>
      </c>
    </row>
    <row r="10" spans="1:8" x14ac:dyDescent="0.2">
      <c r="A10" t="s">
        <v>306</v>
      </c>
    </row>
    <row r="11" spans="1:8" x14ac:dyDescent="0.2">
      <c r="A11" t="s">
        <v>314</v>
      </c>
    </row>
    <row r="12" spans="1:8" x14ac:dyDescent="0.2">
      <c r="A12" t="s">
        <v>324</v>
      </c>
    </row>
    <row r="14" spans="1:8" x14ac:dyDescent="0.2">
      <c r="A14" t="s">
        <v>3</v>
      </c>
    </row>
    <row r="15" spans="1:8" x14ac:dyDescent="0.2">
      <c r="A15" t="s">
        <v>37</v>
      </c>
    </row>
    <row r="16" spans="1:8" x14ac:dyDescent="0.2">
      <c r="A16" t="s">
        <v>53</v>
      </c>
    </row>
    <row r="17" spans="1:1" x14ac:dyDescent="0.2">
      <c r="A17" t="s">
        <v>105</v>
      </c>
    </row>
    <row r="18" spans="1:1" x14ac:dyDescent="0.2">
      <c r="A18" t="s">
        <v>325</v>
      </c>
    </row>
    <row r="19" spans="1:1" x14ac:dyDescent="0.2">
      <c r="A19" t="s">
        <v>326</v>
      </c>
    </row>
    <row r="20" spans="1:1" x14ac:dyDescent="0.2">
      <c r="A20" t="s">
        <v>327</v>
      </c>
    </row>
    <row r="21" spans="1:1" x14ac:dyDescent="0.2">
      <c r="A21" t="s">
        <v>159</v>
      </c>
    </row>
    <row r="22" spans="1:1" x14ac:dyDescent="0.2">
      <c r="A22" t="s">
        <v>166</v>
      </c>
    </row>
    <row r="23" spans="1:1" x14ac:dyDescent="0.2">
      <c r="A23" t="s">
        <v>182</v>
      </c>
    </row>
    <row r="24" spans="1:1" x14ac:dyDescent="0.2">
      <c r="A24"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Y234"/>
  <sheetViews>
    <sheetView showGridLines="0" zoomScale="70" zoomScaleNormal="70" workbookViewId="0">
      <pane ySplit="1" topLeftCell="A2" activePane="bottomLeft" state="frozen"/>
      <selection pane="bottomLeft" activeCell="B1" sqref="B1:H1"/>
    </sheetView>
  </sheetViews>
  <sheetFormatPr baseColWidth="10" defaultColWidth="14.5" defaultRowHeight="16" x14ac:dyDescent="0.2"/>
  <cols>
    <col min="1" max="1" width="3" style="1" customWidth="1"/>
    <col min="2" max="2" width="3.1640625" style="41" customWidth="1"/>
    <col min="3" max="3" width="13.1640625" customWidth="1"/>
    <col min="4" max="4" width="19.1640625" style="42" customWidth="1"/>
    <col min="5" max="5" width="14.6640625" customWidth="1"/>
    <col min="6" max="8" width="54.6640625" customWidth="1"/>
  </cols>
  <sheetData>
    <row r="1" spans="2:25" ht="26" x14ac:dyDescent="0.2">
      <c r="B1" s="180" t="s">
        <v>328</v>
      </c>
      <c r="C1" s="181"/>
      <c r="D1" s="181"/>
      <c r="E1" s="181"/>
      <c r="F1" s="181"/>
      <c r="G1" s="181"/>
      <c r="H1" s="181"/>
    </row>
    <row r="2" spans="2:25" ht="243" customHeight="1" x14ac:dyDescent="0.2">
      <c r="B2" s="293" t="s">
        <v>329</v>
      </c>
      <c r="C2" s="294"/>
      <c r="D2" s="294"/>
      <c r="E2" s="294"/>
      <c r="F2" s="294"/>
      <c r="G2" s="294"/>
      <c r="H2" s="294"/>
    </row>
    <row r="3" spans="2:25" ht="9.75" customHeight="1" x14ac:dyDescent="0.2"/>
    <row r="4" spans="2:25" x14ac:dyDescent="0.2">
      <c r="B4" s="295" t="s">
        <v>330</v>
      </c>
      <c r="C4" s="297" t="s">
        <v>194</v>
      </c>
      <c r="D4" s="297" t="s">
        <v>331</v>
      </c>
      <c r="E4" s="297" t="s">
        <v>332</v>
      </c>
      <c r="F4" s="298" t="s">
        <v>333</v>
      </c>
      <c r="G4" s="298"/>
      <c r="H4" s="298"/>
      <c r="I4" s="43"/>
      <c r="J4" s="43"/>
      <c r="K4" s="43"/>
      <c r="L4" s="43"/>
      <c r="M4" s="43"/>
      <c r="N4" s="43"/>
      <c r="O4" s="43"/>
      <c r="P4" s="43"/>
      <c r="Q4" s="43"/>
      <c r="R4" s="43"/>
      <c r="S4" s="43"/>
      <c r="T4" s="43"/>
      <c r="U4" s="43"/>
      <c r="V4" s="43"/>
      <c r="W4" s="43"/>
      <c r="X4" s="43"/>
      <c r="Y4" s="43"/>
    </row>
    <row r="5" spans="2:25" ht="17" x14ac:dyDescent="0.2">
      <c r="B5" s="296"/>
      <c r="C5" s="298"/>
      <c r="D5" s="298"/>
      <c r="E5" s="298"/>
      <c r="F5" s="68" t="s">
        <v>334</v>
      </c>
      <c r="G5" s="68" t="s">
        <v>335</v>
      </c>
      <c r="H5" s="68" t="s">
        <v>336</v>
      </c>
      <c r="I5" s="43"/>
      <c r="J5" s="43"/>
      <c r="K5" s="43"/>
      <c r="L5" s="43"/>
      <c r="M5" s="43"/>
      <c r="N5" s="43"/>
      <c r="O5" s="43"/>
      <c r="P5" s="43"/>
      <c r="Q5" s="43"/>
      <c r="R5" s="43"/>
      <c r="S5" s="43"/>
      <c r="T5" s="43"/>
      <c r="U5" s="43"/>
      <c r="V5" s="43"/>
      <c r="W5" s="43"/>
      <c r="X5" s="43"/>
      <c r="Y5" s="43"/>
    </row>
    <row r="6" spans="2:25" ht="19.5" customHeight="1" x14ac:dyDescent="0.2">
      <c r="B6" s="266" t="s">
        <v>337</v>
      </c>
      <c r="C6" s="267"/>
      <c r="D6" s="268"/>
      <c r="E6" s="272" t="s">
        <v>338</v>
      </c>
      <c r="F6" s="235" t="s">
        <v>339</v>
      </c>
      <c r="G6" s="168" t="s">
        <v>340</v>
      </c>
      <c r="H6" s="249" t="s">
        <v>341</v>
      </c>
      <c r="I6" s="43"/>
      <c r="J6" s="43"/>
      <c r="K6" s="43"/>
      <c r="L6" s="43"/>
      <c r="M6" s="43"/>
      <c r="N6" s="43"/>
      <c r="O6" s="43"/>
      <c r="P6" s="43"/>
      <c r="Q6" s="43"/>
      <c r="R6" s="43"/>
      <c r="S6" s="43"/>
      <c r="T6" s="43"/>
      <c r="U6" s="43"/>
      <c r="V6" s="43"/>
      <c r="W6" s="43"/>
      <c r="X6" s="43"/>
      <c r="Y6" s="43"/>
    </row>
    <row r="7" spans="2:25" ht="19.5" customHeight="1" x14ac:dyDescent="0.2">
      <c r="B7" s="269"/>
      <c r="C7" s="270"/>
      <c r="D7" s="271"/>
      <c r="E7" s="272"/>
      <c r="F7" s="237"/>
      <c r="G7" s="168" t="s">
        <v>342</v>
      </c>
      <c r="H7" s="249"/>
      <c r="I7" s="43"/>
      <c r="J7" s="43"/>
      <c r="K7" s="43"/>
      <c r="L7" s="43"/>
      <c r="M7" s="43"/>
      <c r="N7" s="43"/>
      <c r="O7" s="43"/>
      <c r="P7" s="43"/>
      <c r="Q7" s="43"/>
      <c r="R7" s="43"/>
      <c r="S7" s="43"/>
      <c r="T7" s="43"/>
      <c r="U7" s="43"/>
      <c r="V7" s="43"/>
      <c r="W7" s="43"/>
      <c r="X7" s="43"/>
      <c r="Y7" s="43"/>
    </row>
    <row r="8" spans="2:25" ht="9" customHeight="1" x14ac:dyDescent="0.2">
      <c r="B8"/>
      <c r="D8"/>
      <c r="E8" s="69"/>
    </row>
    <row r="9" spans="2:25" ht="85" x14ac:dyDescent="0.2">
      <c r="B9" s="273">
        <v>1</v>
      </c>
      <c r="C9" s="276" t="s">
        <v>197</v>
      </c>
      <c r="D9" s="276" t="s">
        <v>343</v>
      </c>
      <c r="E9" s="253" t="s">
        <v>344</v>
      </c>
      <c r="F9" s="168" t="s">
        <v>345</v>
      </c>
      <c r="G9" s="168" t="s">
        <v>346</v>
      </c>
      <c r="H9" s="168" t="s">
        <v>347</v>
      </c>
      <c r="I9" s="43"/>
      <c r="J9" s="43"/>
      <c r="K9" s="43"/>
      <c r="L9" s="43"/>
      <c r="M9" s="43"/>
      <c r="N9" s="43"/>
      <c r="O9" s="43"/>
      <c r="P9" s="43"/>
      <c r="Q9" s="43"/>
      <c r="R9" s="43"/>
      <c r="S9" s="43"/>
      <c r="T9" s="43"/>
      <c r="U9" s="43"/>
      <c r="V9" s="43"/>
      <c r="W9" s="43"/>
      <c r="X9" s="43"/>
      <c r="Y9" s="43"/>
    </row>
    <row r="10" spans="2:25" ht="51" x14ac:dyDescent="0.2">
      <c r="B10" s="274"/>
      <c r="C10" s="277"/>
      <c r="D10" s="277"/>
      <c r="E10" s="279"/>
      <c r="F10" s="168" t="s">
        <v>348</v>
      </c>
      <c r="G10" s="168" t="s">
        <v>349</v>
      </c>
      <c r="H10" s="168" t="s">
        <v>350</v>
      </c>
      <c r="I10" s="43"/>
      <c r="J10" s="43"/>
      <c r="K10" s="44"/>
      <c r="L10" s="43"/>
      <c r="M10" s="43"/>
      <c r="N10" s="43"/>
      <c r="O10" s="43"/>
      <c r="P10" s="43"/>
      <c r="Q10" s="43"/>
      <c r="R10" s="43"/>
      <c r="S10" s="43"/>
      <c r="T10" s="43"/>
      <c r="U10" s="43"/>
      <c r="V10" s="43"/>
      <c r="W10" s="43"/>
      <c r="X10" s="43"/>
      <c r="Y10" s="43"/>
    </row>
    <row r="11" spans="2:25" ht="34" x14ac:dyDescent="0.2">
      <c r="B11" s="275"/>
      <c r="C11" s="277"/>
      <c r="D11" s="278"/>
      <c r="E11" s="279"/>
      <c r="F11" s="168" t="s">
        <v>351</v>
      </c>
      <c r="G11" s="168" t="s">
        <v>352</v>
      </c>
      <c r="H11" s="168" t="s">
        <v>353</v>
      </c>
      <c r="I11" s="43"/>
      <c r="J11" s="43"/>
      <c r="K11" s="44"/>
      <c r="L11" s="43"/>
      <c r="M11" s="43"/>
      <c r="N11" s="43"/>
      <c r="O11" s="43"/>
      <c r="P11" s="43"/>
      <c r="Q11" s="43"/>
      <c r="R11" s="43"/>
      <c r="S11" s="43"/>
      <c r="T11" s="43"/>
      <c r="U11" s="43"/>
      <c r="V11" s="43"/>
      <c r="W11" s="43"/>
      <c r="X11" s="43"/>
      <c r="Y11" s="43"/>
    </row>
    <row r="12" spans="2:25" ht="34" x14ac:dyDescent="0.2">
      <c r="B12" s="280">
        <v>2</v>
      </c>
      <c r="C12" s="277"/>
      <c r="D12" s="282" t="s">
        <v>354</v>
      </c>
      <c r="E12" s="284" t="s">
        <v>355</v>
      </c>
      <c r="F12" s="168" t="s">
        <v>356</v>
      </c>
      <c r="G12" s="255" t="s">
        <v>357</v>
      </c>
      <c r="H12" s="168" t="s">
        <v>358</v>
      </c>
      <c r="I12" s="43"/>
      <c r="J12" s="43"/>
      <c r="K12" s="44"/>
      <c r="L12" s="43"/>
      <c r="M12" s="43"/>
      <c r="N12" s="43"/>
      <c r="O12" s="43"/>
      <c r="P12" s="43"/>
      <c r="Q12" s="43"/>
      <c r="R12" s="43"/>
      <c r="S12" s="43"/>
      <c r="T12" s="43"/>
      <c r="U12" s="43"/>
      <c r="V12" s="43"/>
      <c r="W12" s="43"/>
      <c r="X12" s="43"/>
      <c r="Y12" s="43"/>
    </row>
    <row r="13" spans="2:25" ht="34" x14ac:dyDescent="0.2">
      <c r="B13" s="281"/>
      <c r="C13" s="277"/>
      <c r="D13" s="283"/>
      <c r="E13" s="285"/>
      <c r="F13" s="162" t="s">
        <v>359</v>
      </c>
      <c r="G13" s="286"/>
      <c r="H13" s="168" t="s">
        <v>360</v>
      </c>
      <c r="I13" s="43"/>
      <c r="J13" s="43"/>
      <c r="K13" s="44"/>
      <c r="L13" s="43"/>
      <c r="M13" s="43"/>
      <c r="N13" s="43"/>
      <c r="O13" s="43"/>
      <c r="P13" s="43"/>
      <c r="Q13" s="43"/>
      <c r="R13" s="43"/>
      <c r="S13" s="43"/>
      <c r="T13" s="43"/>
      <c r="U13" s="43"/>
      <c r="V13" s="43"/>
      <c r="W13" s="43"/>
      <c r="X13" s="43"/>
      <c r="Y13" s="43"/>
    </row>
    <row r="14" spans="2:25" ht="68" x14ac:dyDescent="0.2">
      <c r="B14" s="287">
        <v>3</v>
      </c>
      <c r="C14" s="277"/>
      <c r="D14" s="276" t="s">
        <v>361</v>
      </c>
      <c r="E14" s="290" t="s">
        <v>362</v>
      </c>
      <c r="F14" s="70" t="s">
        <v>363</v>
      </c>
      <c r="G14" s="70" t="s">
        <v>364</v>
      </c>
      <c r="H14" s="71" t="s">
        <v>365</v>
      </c>
      <c r="J14" s="43"/>
      <c r="K14" s="43"/>
      <c r="L14" s="43"/>
      <c r="M14" s="43"/>
      <c r="N14" s="43"/>
      <c r="O14" s="43"/>
      <c r="P14" s="43"/>
      <c r="Q14" s="43"/>
      <c r="R14" s="43"/>
      <c r="S14" s="43"/>
      <c r="T14" s="43"/>
      <c r="U14" s="43"/>
      <c r="V14" s="43"/>
      <c r="W14" s="43"/>
      <c r="X14" s="43"/>
      <c r="Y14" s="43"/>
    </row>
    <row r="15" spans="2:25" ht="34" x14ac:dyDescent="0.2">
      <c r="B15" s="288"/>
      <c r="C15" s="277"/>
      <c r="D15" s="277"/>
      <c r="E15" s="291"/>
      <c r="F15" s="70" t="s">
        <v>366</v>
      </c>
      <c r="G15" s="70" t="s">
        <v>367</v>
      </c>
      <c r="H15" s="70" t="s">
        <v>368</v>
      </c>
      <c r="I15" s="43"/>
      <c r="J15" s="43"/>
      <c r="K15" s="43"/>
      <c r="L15" s="43"/>
      <c r="M15" s="43"/>
      <c r="N15" s="43"/>
      <c r="O15" s="43"/>
      <c r="P15" s="43"/>
      <c r="Q15" s="43"/>
      <c r="R15" s="43"/>
      <c r="S15" s="43"/>
      <c r="T15" s="43"/>
      <c r="U15" s="43"/>
      <c r="V15" s="43"/>
      <c r="W15" s="43"/>
      <c r="X15" s="43"/>
      <c r="Y15" s="43"/>
    </row>
    <row r="16" spans="2:25" ht="17" x14ac:dyDescent="0.2">
      <c r="B16" s="288"/>
      <c r="C16" s="277"/>
      <c r="D16" s="277"/>
      <c r="E16" s="291"/>
      <c r="F16" s="70" t="s">
        <v>369</v>
      </c>
      <c r="G16" s="258" t="s">
        <v>370</v>
      </c>
      <c r="H16" s="257" t="s">
        <v>371</v>
      </c>
      <c r="I16" s="43"/>
      <c r="J16" s="43"/>
      <c r="K16" s="43"/>
      <c r="L16" s="43"/>
      <c r="M16" s="43"/>
      <c r="N16" s="43"/>
      <c r="O16" s="43"/>
      <c r="P16" s="43"/>
      <c r="Q16" s="43"/>
      <c r="R16" s="43"/>
      <c r="S16" s="43"/>
      <c r="T16" s="43"/>
      <c r="U16" s="43"/>
      <c r="V16" s="43"/>
      <c r="W16" s="43"/>
      <c r="X16" s="43"/>
      <c r="Y16" s="43"/>
    </row>
    <row r="17" spans="2:25" ht="34" x14ac:dyDescent="0.2">
      <c r="B17" s="288"/>
      <c r="C17" s="277"/>
      <c r="D17" s="277"/>
      <c r="E17" s="291"/>
      <c r="F17" s="70" t="s">
        <v>372</v>
      </c>
      <c r="G17" s="259"/>
      <c r="H17" s="256"/>
      <c r="I17" s="43"/>
      <c r="J17" s="43"/>
      <c r="K17" s="43"/>
      <c r="L17" s="43"/>
      <c r="M17" s="43"/>
      <c r="N17" s="43"/>
      <c r="O17" s="43"/>
      <c r="P17" s="43"/>
      <c r="Q17" s="43"/>
      <c r="R17" s="43"/>
      <c r="S17" s="43"/>
      <c r="T17" s="43"/>
      <c r="U17" s="43"/>
      <c r="V17" s="43"/>
      <c r="W17" s="43"/>
      <c r="X17" s="43"/>
      <c r="Y17" s="43"/>
    </row>
    <row r="18" spans="2:25" ht="34" x14ac:dyDescent="0.2">
      <c r="B18" s="288"/>
      <c r="C18" s="277"/>
      <c r="D18" s="277"/>
      <c r="E18" s="291"/>
      <c r="F18" s="72" t="s">
        <v>373</v>
      </c>
      <c r="G18" s="258" t="s">
        <v>374</v>
      </c>
      <c r="H18" s="73" t="s">
        <v>375</v>
      </c>
      <c r="I18" s="43"/>
      <c r="J18" s="43"/>
      <c r="K18" s="43"/>
      <c r="L18" s="43"/>
      <c r="M18" s="43"/>
      <c r="N18" s="43"/>
      <c r="O18" s="43"/>
      <c r="P18" s="43"/>
      <c r="Q18" s="43"/>
      <c r="R18" s="43"/>
      <c r="S18" s="43"/>
      <c r="T18" s="43"/>
      <c r="U18" s="43"/>
      <c r="V18" s="43"/>
      <c r="W18" s="43"/>
      <c r="X18" s="43"/>
      <c r="Y18" s="43"/>
    </row>
    <row r="19" spans="2:25" ht="34" x14ac:dyDescent="0.2">
      <c r="B19" s="288"/>
      <c r="C19" s="277"/>
      <c r="D19" s="277"/>
      <c r="E19" s="291"/>
      <c r="F19" s="74" t="s">
        <v>376</v>
      </c>
      <c r="G19" s="259"/>
      <c r="H19" s="168" t="s">
        <v>377</v>
      </c>
      <c r="I19" s="43"/>
      <c r="J19" s="43"/>
      <c r="K19" s="43"/>
      <c r="L19" s="43"/>
      <c r="M19" s="43"/>
      <c r="N19" s="43"/>
      <c r="O19" s="43"/>
      <c r="P19" s="43"/>
      <c r="Q19" s="43"/>
      <c r="R19" s="43"/>
      <c r="S19" s="43"/>
      <c r="T19" s="43"/>
      <c r="U19" s="43"/>
      <c r="V19" s="43"/>
      <c r="W19" s="43"/>
      <c r="X19" s="43"/>
      <c r="Y19" s="43"/>
    </row>
    <row r="20" spans="2:25" ht="34" x14ac:dyDescent="0.2">
      <c r="B20" s="288"/>
      <c r="C20" s="277"/>
      <c r="D20" s="277"/>
      <c r="E20" s="292"/>
      <c r="F20" s="74" t="s">
        <v>378</v>
      </c>
      <c r="G20" s="75" t="s">
        <v>379</v>
      </c>
      <c r="H20" s="168" t="s">
        <v>380</v>
      </c>
      <c r="I20" s="43"/>
      <c r="J20" s="43"/>
      <c r="K20" s="43"/>
      <c r="L20" s="43"/>
      <c r="M20" s="43"/>
      <c r="N20" s="43"/>
      <c r="O20" s="43"/>
      <c r="P20" s="43"/>
      <c r="Q20" s="43"/>
      <c r="R20" s="43"/>
      <c r="S20" s="43"/>
      <c r="T20" s="43"/>
      <c r="U20" s="43"/>
      <c r="V20" s="43"/>
      <c r="W20" s="43"/>
      <c r="X20" s="43"/>
      <c r="Y20" s="43"/>
    </row>
    <row r="21" spans="2:25" ht="48" customHeight="1" x14ac:dyDescent="0.2">
      <c r="B21" s="289"/>
      <c r="C21" s="277"/>
      <c r="D21" s="277"/>
      <c r="E21" s="167" t="s">
        <v>381</v>
      </c>
      <c r="F21" s="76" t="s">
        <v>382</v>
      </c>
      <c r="G21" s="76" t="s">
        <v>383</v>
      </c>
      <c r="H21" s="71" t="s">
        <v>384</v>
      </c>
      <c r="J21" s="43"/>
      <c r="K21" s="43"/>
      <c r="L21" s="43"/>
      <c r="M21" s="43"/>
      <c r="N21" s="43"/>
      <c r="O21" s="43"/>
      <c r="P21" s="43"/>
      <c r="Q21" s="43"/>
      <c r="R21" s="43"/>
      <c r="S21" s="43"/>
      <c r="T21" s="43"/>
      <c r="U21" s="43"/>
      <c r="V21" s="43"/>
      <c r="W21" s="43"/>
      <c r="X21" s="43"/>
      <c r="Y21" s="43"/>
    </row>
    <row r="22" spans="2:25" ht="51" x14ac:dyDescent="0.2">
      <c r="B22" s="260">
        <v>4</v>
      </c>
      <c r="C22" s="277"/>
      <c r="D22" s="262" t="s">
        <v>385</v>
      </c>
      <c r="E22" s="247" t="s">
        <v>386</v>
      </c>
      <c r="F22" s="249" t="s">
        <v>387</v>
      </c>
      <c r="G22" s="264" t="s">
        <v>388</v>
      </c>
      <c r="H22" s="168" t="s">
        <v>389</v>
      </c>
      <c r="I22" s="43"/>
      <c r="J22" s="43"/>
      <c r="K22" s="43"/>
      <c r="L22" s="43"/>
      <c r="M22" s="43"/>
      <c r="N22" s="43"/>
      <c r="O22" s="43"/>
      <c r="P22" s="43"/>
      <c r="Q22" s="43"/>
      <c r="R22" s="43"/>
      <c r="S22" s="43"/>
      <c r="T22" s="43"/>
      <c r="U22" s="43"/>
      <c r="V22" s="43"/>
      <c r="W22" s="43"/>
      <c r="X22" s="43"/>
      <c r="Y22" s="43"/>
    </row>
    <row r="23" spans="2:25" ht="34" x14ac:dyDescent="0.2">
      <c r="B23" s="261"/>
      <c r="C23" s="278"/>
      <c r="D23" s="263"/>
      <c r="E23" s="248"/>
      <c r="F23" s="249"/>
      <c r="G23" s="265"/>
      <c r="H23" s="168" t="s">
        <v>390</v>
      </c>
      <c r="I23" s="43"/>
      <c r="J23" s="43"/>
      <c r="K23" s="43"/>
      <c r="L23" s="43"/>
      <c r="M23" s="43"/>
      <c r="N23" s="43"/>
      <c r="O23" s="43"/>
      <c r="P23" s="43"/>
      <c r="Q23" s="43"/>
      <c r="R23" s="43"/>
      <c r="S23" s="43"/>
      <c r="T23" s="43"/>
      <c r="U23" s="43"/>
      <c r="V23" s="43"/>
      <c r="W23" s="43"/>
      <c r="X23" s="43"/>
      <c r="Y23" s="43"/>
    </row>
    <row r="24" spans="2:25" ht="9.5" customHeight="1" x14ac:dyDescent="0.2">
      <c r="B24"/>
      <c r="D24"/>
      <c r="E24" s="87"/>
    </row>
    <row r="25" spans="2:25" ht="17" x14ac:dyDescent="0.2">
      <c r="B25" s="240">
        <v>5</v>
      </c>
      <c r="C25" s="242" t="s">
        <v>391</v>
      </c>
      <c r="D25" s="245" t="s">
        <v>392</v>
      </c>
      <c r="E25" s="247" t="s">
        <v>393</v>
      </c>
      <c r="F25" s="168" t="s">
        <v>394</v>
      </c>
      <c r="G25" s="168" t="s">
        <v>395</v>
      </c>
      <c r="H25" s="249" t="s">
        <v>396</v>
      </c>
      <c r="I25" s="43"/>
      <c r="J25" s="43"/>
      <c r="K25" s="43"/>
      <c r="L25" s="43"/>
      <c r="M25" s="43"/>
      <c r="N25" s="43"/>
      <c r="O25" s="43"/>
      <c r="P25" s="43"/>
      <c r="Q25" s="43"/>
      <c r="R25" s="43"/>
      <c r="S25" s="43"/>
      <c r="T25" s="43"/>
      <c r="U25" s="43"/>
      <c r="V25" s="43"/>
      <c r="W25" s="43"/>
      <c r="X25" s="43"/>
      <c r="Y25" s="43"/>
    </row>
    <row r="26" spans="2:25" ht="34" x14ac:dyDescent="0.2">
      <c r="B26" s="241"/>
      <c r="C26" s="243"/>
      <c r="D26" s="246"/>
      <c r="E26" s="248"/>
      <c r="F26" s="168" t="s">
        <v>397</v>
      </c>
      <c r="G26" s="168" t="s">
        <v>398</v>
      </c>
      <c r="H26" s="249"/>
      <c r="I26" s="43"/>
      <c r="J26" s="43"/>
      <c r="K26" s="43"/>
      <c r="L26" s="43"/>
      <c r="M26" s="43"/>
      <c r="N26" s="43"/>
      <c r="O26" s="43"/>
      <c r="P26" s="43"/>
      <c r="Q26" s="43"/>
      <c r="R26" s="43"/>
      <c r="S26" s="43"/>
      <c r="T26" s="43"/>
      <c r="U26" s="43"/>
      <c r="V26" s="43"/>
      <c r="W26" s="43"/>
      <c r="X26" s="43"/>
      <c r="Y26" s="43"/>
    </row>
    <row r="27" spans="2:25" ht="51" x14ac:dyDescent="0.2">
      <c r="B27" s="166">
        <v>6</v>
      </c>
      <c r="C27" s="243"/>
      <c r="D27" s="77" t="s">
        <v>399</v>
      </c>
      <c r="E27" s="88" t="s">
        <v>400</v>
      </c>
      <c r="F27" s="78" t="s">
        <v>401</v>
      </c>
      <c r="G27" s="78" t="s">
        <v>402</v>
      </c>
      <c r="H27" s="78" t="s">
        <v>403</v>
      </c>
      <c r="I27" s="43"/>
      <c r="J27" s="43"/>
      <c r="K27" s="43"/>
      <c r="L27" s="43"/>
      <c r="M27" s="43"/>
      <c r="N27" s="43"/>
      <c r="O27" s="43"/>
      <c r="P27" s="43"/>
      <c r="Q27" s="43"/>
      <c r="R27" s="43"/>
      <c r="S27" s="43"/>
      <c r="T27" s="43"/>
      <c r="U27" s="43"/>
      <c r="V27" s="43"/>
      <c r="W27" s="43"/>
      <c r="X27" s="43"/>
      <c r="Y27" s="43"/>
    </row>
    <row r="28" spans="2:25" ht="15.5" customHeight="1" x14ac:dyDescent="0.2">
      <c r="B28" s="250">
        <v>7</v>
      </c>
      <c r="C28" s="243"/>
      <c r="D28" s="252" t="s">
        <v>404</v>
      </c>
      <c r="E28" s="253" t="s">
        <v>405</v>
      </c>
      <c r="F28" s="168" t="s">
        <v>406</v>
      </c>
      <c r="G28" s="168" t="s">
        <v>407</v>
      </c>
      <c r="H28" s="255" t="s">
        <v>408</v>
      </c>
      <c r="I28" s="43"/>
      <c r="J28" s="43"/>
      <c r="K28" s="43"/>
      <c r="L28" s="43"/>
      <c r="M28" s="43"/>
      <c r="N28" s="43"/>
      <c r="O28" s="43"/>
      <c r="P28" s="43"/>
      <c r="Q28" s="43"/>
      <c r="R28" s="43"/>
      <c r="S28" s="43"/>
      <c r="T28" s="43"/>
      <c r="U28" s="43"/>
      <c r="V28" s="43"/>
      <c r="W28" s="43"/>
      <c r="X28" s="43"/>
      <c r="Y28" s="43"/>
    </row>
    <row r="29" spans="2:25" ht="17" x14ac:dyDescent="0.2">
      <c r="B29" s="251"/>
      <c r="C29" s="243"/>
      <c r="D29" s="252"/>
      <c r="E29" s="254"/>
      <c r="F29" s="168" t="s">
        <v>409</v>
      </c>
      <c r="G29" s="168" t="s">
        <v>410</v>
      </c>
      <c r="H29" s="256"/>
      <c r="I29" s="43"/>
      <c r="J29" s="43"/>
      <c r="K29" s="43"/>
      <c r="L29" s="43"/>
      <c r="M29" s="43"/>
      <c r="N29" s="43"/>
      <c r="O29" s="43"/>
      <c r="P29" s="43"/>
      <c r="Q29" s="43"/>
      <c r="R29" s="43"/>
      <c r="S29" s="43"/>
      <c r="T29" s="43"/>
      <c r="U29" s="43"/>
      <c r="V29" s="43"/>
      <c r="W29" s="43"/>
      <c r="X29" s="43"/>
      <c r="Y29" s="43"/>
    </row>
    <row r="30" spans="2:25" ht="68" x14ac:dyDescent="0.2">
      <c r="B30" s="79">
        <v>8</v>
      </c>
      <c r="C30" s="244"/>
      <c r="D30" s="164" t="s">
        <v>411</v>
      </c>
      <c r="E30" s="89" t="s">
        <v>412</v>
      </c>
      <c r="F30" s="168" t="s">
        <v>413</v>
      </c>
      <c r="G30" s="168" t="s">
        <v>414</v>
      </c>
      <c r="H30" s="80" t="s">
        <v>415</v>
      </c>
      <c r="I30" s="43"/>
      <c r="J30" s="43"/>
      <c r="K30" s="43"/>
      <c r="L30" s="43"/>
      <c r="M30" s="43"/>
      <c r="N30" s="43"/>
      <c r="O30" s="43"/>
      <c r="P30" s="43"/>
      <c r="Q30" s="43"/>
      <c r="R30" s="43"/>
      <c r="S30" s="43"/>
      <c r="T30" s="43"/>
      <c r="U30" s="43"/>
      <c r="V30" s="43"/>
      <c r="W30" s="43"/>
      <c r="X30" s="43"/>
      <c r="Y30" s="43"/>
    </row>
    <row r="31" spans="2:25" ht="9.5" customHeight="1" x14ac:dyDescent="0.2">
      <c r="B31"/>
      <c r="D31"/>
      <c r="E31" s="87"/>
    </row>
    <row r="32" spans="2:25" ht="34" x14ac:dyDescent="0.2">
      <c r="B32" s="229">
        <v>9</v>
      </c>
      <c r="C32" s="230" t="s">
        <v>199</v>
      </c>
      <c r="D32" s="231" t="s">
        <v>416</v>
      </c>
      <c r="E32" s="233" t="s">
        <v>417</v>
      </c>
      <c r="F32" s="81" t="s">
        <v>418</v>
      </c>
      <c r="G32" s="82" t="s">
        <v>419</v>
      </c>
      <c r="H32" s="235" t="s">
        <v>420</v>
      </c>
      <c r="I32" s="43"/>
      <c r="J32" s="43"/>
      <c r="K32" s="43"/>
      <c r="L32" s="43"/>
      <c r="M32" s="43"/>
      <c r="N32" s="43"/>
      <c r="O32" s="43"/>
      <c r="P32" s="43"/>
      <c r="Q32" s="43"/>
      <c r="R32" s="43"/>
      <c r="S32" s="43"/>
      <c r="T32" s="43"/>
      <c r="U32" s="43"/>
      <c r="V32" s="43"/>
      <c r="W32" s="43"/>
      <c r="X32" s="43"/>
      <c r="Y32" s="43"/>
    </row>
    <row r="33" spans="2:25" ht="17" x14ac:dyDescent="0.2">
      <c r="B33" s="229"/>
      <c r="C33" s="230"/>
      <c r="D33" s="232"/>
      <c r="E33" s="234"/>
      <c r="F33" s="238" t="s">
        <v>421</v>
      </c>
      <c r="G33" s="83" t="s">
        <v>422</v>
      </c>
      <c r="H33" s="236"/>
      <c r="I33" s="43"/>
      <c r="J33" s="43"/>
      <c r="K33" s="43"/>
      <c r="L33" s="43"/>
      <c r="M33" s="43"/>
      <c r="N33" s="43"/>
      <c r="O33" s="43"/>
      <c r="P33" s="43"/>
      <c r="Q33" s="43"/>
      <c r="R33" s="43"/>
      <c r="S33" s="43"/>
      <c r="T33" s="43"/>
      <c r="U33" s="43"/>
      <c r="V33" s="43"/>
      <c r="W33" s="43"/>
      <c r="X33" s="43"/>
      <c r="Y33" s="43"/>
    </row>
    <row r="34" spans="2:25" ht="17" x14ac:dyDescent="0.2">
      <c r="B34" s="229"/>
      <c r="C34" s="230"/>
      <c r="D34" s="232"/>
      <c r="E34" s="234"/>
      <c r="F34" s="239"/>
      <c r="G34" s="84" t="s">
        <v>423</v>
      </c>
      <c r="H34" s="237"/>
      <c r="I34" s="43"/>
      <c r="J34" s="43"/>
      <c r="K34" s="43"/>
      <c r="L34" s="43"/>
      <c r="M34" s="43"/>
      <c r="N34" s="43"/>
      <c r="O34" s="43"/>
      <c r="P34" s="43"/>
      <c r="Q34" s="43"/>
      <c r="R34" s="43"/>
      <c r="S34" s="43"/>
      <c r="T34" s="43"/>
      <c r="U34" s="43"/>
      <c r="V34" s="43"/>
      <c r="W34" s="43"/>
      <c r="X34" s="43"/>
      <c r="Y34" s="43"/>
    </row>
    <row r="35" spans="2:25" ht="51" x14ac:dyDescent="0.2">
      <c r="B35" s="161">
        <v>10</v>
      </c>
      <c r="C35" s="230"/>
      <c r="D35" s="85" t="s">
        <v>424</v>
      </c>
      <c r="E35" s="165" t="s">
        <v>425</v>
      </c>
      <c r="F35" s="86" t="s">
        <v>426</v>
      </c>
      <c r="G35" s="86" t="s">
        <v>427</v>
      </c>
      <c r="H35" s="163" t="s">
        <v>428</v>
      </c>
      <c r="I35" s="43"/>
      <c r="J35" s="43"/>
      <c r="K35" s="43"/>
      <c r="L35" s="43"/>
      <c r="M35" s="43"/>
      <c r="N35" s="43"/>
      <c r="O35" s="43"/>
      <c r="P35" s="43"/>
      <c r="Q35" s="43"/>
      <c r="R35" s="43"/>
      <c r="S35" s="43"/>
      <c r="T35" s="43"/>
      <c r="U35" s="43"/>
      <c r="V35" s="43"/>
      <c r="W35" s="43"/>
      <c r="X35" s="43"/>
      <c r="Y35" s="43"/>
    </row>
    <row r="36" spans="2:25" x14ac:dyDescent="0.2">
      <c r="B36" s="45"/>
      <c r="C36" s="46"/>
      <c r="D36" s="47"/>
      <c r="E36" s="48"/>
      <c r="F36" s="47"/>
      <c r="G36" s="47"/>
      <c r="H36" s="47"/>
      <c r="I36" s="43"/>
      <c r="J36" s="43"/>
      <c r="K36" s="43"/>
      <c r="L36" s="43"/>
      <c r="M36" s="43"/>
      <c r="N36" s="43"/>
      <c r="O36" s="43"/>
      <c r="P36" s="43"/>
      <c r="Q36" s="43"/>
      <c r="R36" s="43"/>
      <c r="S36" s="43"/>
      <c r="T36" s="43"/>
      <c r="U36" s="43"/>
      <c r="V36" s="43"/>
      <c r="W36" s="43"/>
      <c r="X36" s="43"/>
      <c r="Y36" s="43"/>
    </row>
    <row r="37" spans="2:25" x14ac:dyDescent="0.2">
      <c r="B37" s="45"/>
      <c r="C37" s="46"/>
      <c r="D37" s="47"/>
      <c r="E37" s="48"/>
      <c r="F37" s="47"/>
      <c r="G37" s="47"/>
      <c r="H37" s="47"/>
      <c r="I37" s="43"/>
      <c r="J37" s="43"/>
      <c r="K37" s="43"/>
      <c r="L37" s="43"/>
      <c r="M37" s="43"/>
      <c r="N37" s="43"/>
      <c r="O37" s="43"/>
      <c r="P37" s="43"/>
      <c r="Q37" s="43"/>
      <c r="R37" s="43"/>
      <c r="S37" s="43"/>
      <c r="T37" s="43"/>
      <c r="U37" s="43"/>
      <c r="V37" s="43"/>
      <c r="W37" s="43"/>
      <c r="X37" s="43"/>
      <c r="Y37" s="43"/>
    </row>
    <row r="38" spans="2:25" x14ac:dyDescent="0.2">
      <c r="B38" s="45"/>
      <c r="C38" s="46"/>
      <c r="D38" s="47"/>
      <c r="E38" s="48"/>
      <c r="F38" s="47"/>
      <c r="G38" s="47"/>
      <c r="H38" s="47"/>
      <c r="I38" s="43"/>
      <c r="J38" s="43"/>
      <c r="K38" s="43"/>
      <c r="L38" s="43"/>
      <c r="M38" s="43"/>
      <c r="N38" s="43"/>
      <c r="O38" s="43"/>
      <c r="P38" s="43"/>
      <c r="Q38" s="43"/>
      <c r="R38" s="43"/>
      <c r="S38" s="43"/>
      <c r="T38" s="43"/>
      <c r="U38" s="43"/>
      <c r="V38" s="43"/>
      <c r="W38" s="43"/>
      <c r="X38" s="43"/>
      <c r="Y38" s="43"/>
    </row>
    <row r="39" spans="2:25" x14ac:dyDescent="0.2">
      <c r="B39" s="45"/>
      <c r="C39" s="46"/>
      <c r="D39" s="47"/>
      <c r="E39" s="48"/>
      <c r="F39" s="49"/>
      <c r="G39" s="47"/>
      <c r="H39" s="47"/>
      <c r="I39" s="43"/>
      <c r="J39" s="43"/>
      <c r="K39" s="43"/>
      <c r="L39" s="43"/>
      <c r="M39" s="43"/>
      <c r="N39" s="43"/>
      <c r="O39" s="43"/>
      <c r="P39" s="43"/>
      <c r="Q39" s="43"/>
      <c r="R39" s="43"/>
      <c r="S39" s="43"/>
      <c r="T39" s="43"/>
      <c r="U39" s="43"/>
      <c r="V39" s="43"/>
      <c r="W39" s="43"/>
      <c r="X39" s="43"/>
      <c r="Y39" s="43"/>
    </row>
    <row r="40" spans="2:25" x14ac:dyDescent="0.2">
      <c r="B40" s="45"/>
      <c r="C40" s="46"/>
      <c r="D40" s="47"/>
      <c r="E40" s="48"/>
      <c r="F40" s="47"/>
      <c r="G40" s="47"/>
      <c r="H40" s="47"/>
      <c r="I40" s="43"/>
      <c r="J40" s="43"/>
      <c r="K40" s="43"/>
      <c r="L40" s="43"/>
      <c r="M40" s="43"/>
      <c r="N40" s="43"/>
      <c r="O40" s="43"/>
      <c r="P40" s="43"/>
      <c r="Q40" s="43"/>
      <c r="R40" s="43"/>
      <c r="S40" s="43"/>
      <c r="T40" s="43"/>
      <c r="U40" s="43"/>
      <c r="V40" s="43"/>
      <c r="W40" s="43"/>
      <c r="X40" s="43"/>
      <c r="Y40" s="43"/>
    </row>
    <row r="41" spans="2:25" x14ac:dyDescent="0.2">
      <c r="B41" s="45"/>
      <c r="C41" s="46"/>
      <c r="D41" s="47"/>
      <c r="E41" s="48"/>
      <c r="F41" s="49"/>
      <c r="G41" s="47"/>
      <c r="H41" s="47"/>
      <c r="I41" s="43"/>
      <c r="J41" s="43"/>
      <c r="K41" s="43"/>
      <c r="L41" s="43"/>
      <c r="M41" s="43"/>
      <c r="N41" s="43"/>
      <c r="O41" s="43"/>
      <c r="P41" s="43"/>
      <c r="Q41" s="43"/>
      <c r="R41" s="43"/>
      <c r="S41" s="43"/>
      <c r="T41" s="43"/>
      <c r="U41" s="43"/>
      <c r="V41" s="43"/>
      <c r="W41" s="43"/>
      <c r="X41" s="43"/>
      <c r="Y41" s="43"/>
    </row>
    <row r="42" spans="2:25" x14ac:dyDescent="0.2">
      <c r="B42" s="45"/>
      <c r="C42" s="46"/>
      <c r="D42" s="47"/>
      <c r="E42" s="47"/>
      <c r="F42" s="47"/>
      <c r="G42" s="47"/>
      <c r="H42" s="47"/>
      <c r="I42" s="43"/>
      <c r="J42" s="43"/>
      <c r="K42" s="43"/>
      <c r="L42" s="43"/>
      <c r="M42" s="43"/>
      <c r="N42" s="43"/>
      <c r="O42" s="43"/>
      <c r="P42" s="43"/>
      <c r="Q42" s="43"/>
      <c r="R42" s="43"/>
      <c r="S42" s="43"/>
      <c r="T42" s="43"/>
      <c r="U42" s="43"/>
      <c r="V42" s="43"/>
      <c r="W42" s="43"/>
      <c r="X42" s="43"/>
      <c r="Y42" s="43"/>
    </row>
    <row r="43" spans="2:25" x14ac:dyDescent="0.2">
      <c r="B43" s="45"/>
      <c r="C43" s="46"/>
      <c r="D43" s="47"/>
      <c r="E43" s="47"/>
      <c r="F43" s="47"/>
      <c r="G43" s="47"/>
      <c r="H43" s="47"/>
      <c r="I43" s="43"/>
      <c r="J43" s="43"/>
      <c r="K43" s="43"/>
      <c r="L43" s="43"/>
      <c r="M43" s="43"/>
      <c r="N43" s="43"/>
      <c r="O43" s="43"/>
      <c r="P43" s="43"/>
      <c r="Q43" s="43"/>
      <c r="R43" s="43"/>
      <c r="S43" s="43"/>
      <c r="T43" s="43"/>
      <c r="U43" s="43"/>
      <c r="V43" s="43"/>
      <c r="W43" s="43"/>
      <c r="X43" s="43"/>
      <c r="Y43" s="43"/>
    </row>
    <row r="44" spans="2:25" x14ac:dyDescent="0.2">
      <c r="B44" s="45"/>
      <c r="C44" s="46"/>
      <c r="D44" s="47"/>
      <c r="E44" s="47"/>
      <c r="F44" s="47"/>
      <c r="G44" s="47"/>
      <c r="H44" s="47"/>
      <c r="I44" s="43"/>
      <c r="J44" s="43"/>
      <c r="K44" s="43"/>
      <c r="L44" s="43"/>
      <c r="M44" s="43"/>
      <c r="N44" s="43"/>
      <c r="O44" s="43"/>
      <c r="P44" s="43"/>
      <c r="Q44" s="43"/>
      <c r="R44" s="43"/>
      <c r="S44" s="43"/>
      <c r="T44" s="43"/>
      <c r="U44" s="43"/>
      <c r="V44" s="43"/>
      <c r="W44" s="43"/>
      <c r="X44" s="43"/>
      <c r="Y44" s="43"/>
    </row>
    <row r="45" spans="2:25" x14ac:dyDescent="0.2">
      <c r="B45" s="45"/>
      <c r="C45" s="46"/>
      <c r="D45" s="47"/>
      <c r="E45" s="47"/>
      <c r="F45" s="47"/>
      <c r="G45" s="47"/>
      <c r="H45" s="47"/>
      <c r="I45" s="43"/>
      <c r="J45" s="43"/>
      <c r="K45" s="43"/>
      <c r="L45" s="43"/>
      <c r="M45" s="43"/>
      <c r="N45" s="43"/>
      <c r="O45" s="43"/>
      <c r="P45" s="43"/>
      <c r="Q45" s="43"/>
      <c r="R45" s="43"/>
      <c r="S45" s="43"/>
      <c r="T45" s="43"/>
      <c r="U45" s="43"/>
      <c r="V45" s="43"/>
      <c r="W45" s="43"/>
      <c r="X45" s="43"/>
      <c r="Y45" s="43"/>
    </row>
    <row r="46" spans="2:25" x14ac:dyDescent="0.2">
      <c r="B46" s="45"/>
      <c r="C46" s="46"/>
      <c r="D46" s="47"/>
      <c r="E46" s="47"/>
      <c r="F46" s="47"/>
      <c r="G46" s="47"/>
      <c r="H46" s="47"/>
      <c r="I46" s="43"/>
      <c r="J46" s="43"/>
      <c r="K46" s="43"/>
      <c r="L46" s="43"/>
      <c r="M46" s="43"/>
      <c r="N46" s="43"/>
      <c r="O46" s="43"/>
      <c r="P46" s="43"/>
      <c r="Q46" s="43"/>
      <c r="R46" s="43"/>
      <c r="S46" s="43"/>
      <c r="T46" s="43"/>
      <c r="U46" s="43"/>
      <c r="V46" s="43"/>
      <c r="W46" s="43"/>
      <c r="X46" s="43"/>
      <c r="Y46" s="43"/>
    </row>
    <row r="47" spans="2:25" x14ac:dyDescent="0.2">
      <c r="B47" s="45"/>
      <c r="C47" s="46"/>
      <c r="D47" s="47"/>
      <c r="E47" s="47"/>
      <c r="F47" s="47"/>
      <c r="G47" s="47"/>
      <c r="H47" s="47"/>
      <c r="I47" s="43"/>
      <c r="J47" s="43"/>
      <c r="K47" s="43"/>
      <c r="L47" s="43"/>
      <c r="M47" s="43"/>
      <c r="N47" s="43"/>
      <c r="O47" s="43"/>
      <c r="P47" s="43"/>
      <c r="Q47" s="43"/>
      <c r="R47" s="43"/>
      <c r="S47" s="43"/>
      <c r="T47" s="43"/>
      <c r="U47" s="43"/>
      <c r="V47" s="43"/>
      <c r="W47" s="43"/>
      <c r="X47" s="43"/>
      <c r="Y47" s="43"/>
    </row>
    <row r="48" spans="2:25" x14ac:dyDescent="0.2">
      <c r="B48" s="45"/>
      <c r="C48" s="46"/>
      <c r="D48" s="47"/>
      <c r="E48" s="47"/>
      <c r="F48" s="47"/>
      <c r="G48" s="47"/>
      <c r="H48" s="47"/>
      <c r="I48" s="43"/>
      <c r="J48" s="43"/>
      <c r="K48" s="43"/>
      <c r="L48" s="43"/>
      <c r="M48" s="43"/>
      <c r="N48" s="43"/>
      <c r="O48" s="43"/>
      <c r="P48" s="43"/>
      <c r="Q48" s="43"/>
      <c r="R48" s="43"/>
      <c r="S48" s="43"/>
      <c r="T48" s="43"/>
      <c r="U48" s="43"/>
      <c r="V48" s="43"/>
      <c r="W48" s="43"/>
      <c r="X48" s="43"/>
      <c r="Y48" s="43"/>
    </row>
    <row r="49" spans="2:25" x14ac:dyDescent="0.2">
      <c r="B49" s="45"/>
      <c r="C49" s="46"/>
      <c r="D49" s="47"/>
      <c r="E49" s="47"/>
      <c r="F49" s="47"/>
      <c r="G49" s="47"/>
      <c r="H49" s="47"/>
      <c r="I49" s="43"/>
      <c r="J49" s="43"/>
      <c r="K49" s="43"/>
      <c r="L49" s="43"/>
      <c r="M49" s="43"/>
      <c r="N49" s="43"/>
      <c r="O49" s="43"/>
      <c r="P49" s="43"/>
      <c r="Q49" s="43"/>
      <c r="R49" s="43"/>
      <c r="S49" s="43"/>
      <c r="T49" s="43"/>
      <c r="U49" s="43"/>
      <c r="V49" s="43"/>
      <c r="W49" s="43"/>
      <c r="X49" s="43"/>
      <c r="Y49" s="43"/>
    </row>
    <row r="50" spans="2:25" x14ac:dyDescent="0.2">
      <c r="B50" s="45"/>
      <c r="C50" s="46"/>
      <c r="D50" s="47"/>
      <c r="E50" s="47"/>
      <c r="F50" s="47"/>
      <c r="G50" s="47"/>
      <c r="H50" s="47"/>
      <c r="I50" s="43"/>
      <c r="J50" s="43"/>
      <c r="K50" s="43"/>
      <c r="L50" s="43"/>
      <c r="M50" s="43"/>
      <c r="N50" s="43"/>
      <c r="O50" s="43"/>
      <c r="P50" s="43"/>
      <c r="Q50" s="43"/>
      <c r="R50" s="43"/>
      <c r="S50" s="43"/>
      <c r="T50" s="43"/>
      <c r="U50" s="43"/>
      <c r="V50" s="43"/>
      <c r="W50" s="43"/>
      <c r="X50" s="43"/>
      <c r="Y50" s="43"/>
    </row>
    <row r="51" spans="2:25" x14ac:dyDescent="0.2">
      <c r="B51" s="45"/>
      <c r="C51" s="46"/>
      <c r="D51" s="47"/>
      <c r="E51" s="47"/>
      <c r="F51" s="47"/>
      <c r="G51" s="47"/>
      <c r="H51" s="47"/>
      <c r="I51" s="43"/>
      <c r="J51" s="43"/>
      <c r="K51" s="43"/>
      <c r="L51" s="43"/>
      <c r="M51" s="43"/>
      <c r="N51" s="43"/>
      <c r="O51" s="43"/>
      <c r="P51" s="43"/>
      <c r="Q51" s="43"/>
      <c r="R51" s="43"/>
      <c r="S51" s="43"/>
      <c r="T51" s="43"/>
      <c r="U51" s="43"/>
      <c r="V51" s="43"/>
      <c r="W51" s="43"/>
      <c r="X51" s="43"/>
      <c r="Y51" s="43"/>
    </row>
    <row r="52" spans="2:25" x14ac:dyDescent="0.2">
      <c r="B52" s="45"/>
      <c r="C52" s="46"/>
      <c r="D52" s="47"/>
      <c r="E52" s="47"/>
      <c r="F52" s="47"/>
      <c r="G52" s="47"/>
      <c r="H52" s="47"/>
      <c r="I52" s="43"/>
      <c r="J52" s="43"/>
      <c r="K52" s="43"/>
      <c r="L52" s="43"/>
      <c r="M52" s="43"/>
      <c r="N52" s="43"/>
      <c r="O52" s="43"/>
      <c r="P52" s="43"/>
      <c r="Q52" s="43"/>
      <c r="R52" s="43"/>
      <c r="S52" s="43"/>
      <c r="T52" s="43"/>
      <c r="U52" s="43"/>
      <c r="V52" s="43"/>
      <c r="W52" s="43"/>
      <c r="X52" s="43"/>
      <c r="Y52" s="43"/>
    </row>
    <row r="53" spans="2:25" x14ac:dyDescent="0.2">
      <c r="B53" s="45"/>
      <c r="C53" s="46"/>
      <c r="D53" s="47"/>
      <c r="E53" s="47"/>
      <c r="F53" s="47"/>
      <c r="G53" s="47"/>
      <c r="H53" s="47"/>
      <c r="I53" s="43"/>
      <c r="J53" s="43"/>
      <c r="K53" s="43"/>
      <c r="L53" s="43"/>
      <c r="M53" s="43"/>
      <c r="N53" s="43"/>
      <c r="O53" s="43"/>
      <c r="P53" s="43"/>
      <c r="Q53" s="43"/>
      <c r="R53" s="43"/>
      <c r="S53" s="43"/>
      <c r="T53" s="43"/>
      <c r="U53" s="43"/>
      <c r="V53" s="43"/>
      <c r="W53" s="43"/>
      <c r="X53" s="43"/>
      <c r="Y53" s="43"/>
    </row>
    <row r="54" spans="2:25" x14ac:dyDescent="0.2">
      <c r="B54" s="45"/>
      <c r="C54" s="46"/>
      <c r="D54" s="47"/>
      <c r="E54" s="47"/>
      <c r="F54" s="47"/>
      <c r="G54" s="47"/>
      <c r="H54" s="47"/>
      <c r="I54" s="43"/>
      <c r="J54" s="43"/>
      <c r="K54" s="43"/>
      <c r="L54" s="43"/>
      <c r="M54" s="43"/>
      <c r="N54" s="43"/>
      <c r="O54" s="43"/>
      <c r="P54" s="43"/>
      <c r="Q54" s="43"/>
      <c r="R54" s="43"/>
      <c r="S54" s="43"/>
      <c r="T54" s="43"/>
      <c r="U54" s="43"/>
      <c r="V54" s="43"/>
      <c r="W54" s="43"/>
      <c r="X54" s="43"/>
      <c r="Y54" s="43"/>
    </row>
    <row r="55" spans="2:25" x14ac:dyDescent="0.2">
      <c r="B55" s="45"/>
      <c r="C55" s="46"/>
      <c r="D55" s="47"/>
      <c r="E55" s="47"/>
      <c r="F55" s="47"/>
      <c r="G55" s="47"/>
      <c r="H55" s="47"/>
      <c r="I55" s="43"/>
      <c r="J55" s="43"/>
      <c r="K55" s="43"/>
      <c r="L55" s="43"/>
      <c r="M55" s="43"/>
      <c r="N55" s="43"/>
      <c r="O55" s="43"/>
      <c r="P55" s="43"/>
      <c r="Q55" s="43"/>
      <c r="R55" s="43"/>
      <c r="S55" s="43"/>
      <c r="T55" s="43"/>
      <c r="U55" s="43"/>
      <c r="V55" s="43"/>
      <c r="W55" s="43"/>
      <c r="X55" s="43"/>
      <c r="Y55" s="43"/>
    </row>
    <row r="56" spans="2:25" x14ac:dyDescent="0.2">
      <c r="B56" s="45"/>
      <c r="C56" s="46"/>
      <c r="D56" s="47"/>
      <c r="E56" s="47"/>
      <c r="F56" s="47"/>
      <c r="G56" s="47"/>
      <c r="H56" s="47"/>
      <c r="I56" s="43"/>
      <c r="J56" s="43"/>
      <c r="K56" s="43"/>
      <c r="L56" s="43"/>
      <c r="M56" s="43"/>
      <c r="N56" s="43"/>
      <c r="O56" s="43"/>
      <c r="P56" s="43"/>
      <c r="Q56" s="43"/>
      <c r="R56" s="43"/>
      <c r="S56" s="43"/>
      <c r="T56" s="43"/>
      <c r="U56" s="43"/>
      <c r="V56" s="43"/>
      <c r="W56" s="43"/>
      <c r="X56" s="43"/>
      <c r="Y56" s="43"/>
    </row>
    <row r="57" spans="2:25" x14ac:dyDescent="0.2">
      <c r="B57" s="45"/>
      <c r="C57" s="46"/>
      <c r="D57" s="47"/>
      <c r="E57" s="47"/>
      <c r="F57" s="47"/>
      <c r="G57" s="47"/>
      <c r="H57" s="47"/>
      <c r="I57" s="43"/>
      <c r="J57" s="43"/>
      <c r="K57" s="43"/>
      <c r="L57" s="43"/>
      <c r="M57" s="43"/>
      <c r="N57" s="43"/>
      <c r="O57" s="43"/>
      <c r="P57" s="43"/>
      <c r="Q57" s="43"/>
      <c r="R57" s="43"/>
      <c r="S57" s="43"/>
      <c r="T57" s="43"/>
      <c r="U57" s="43"/>
      <c r="V57" s="43"/>
      <c r="W57" s="43"/>
      <c r="X57" s="43"/>
      <c r="Y57" s="43"/>
    </row>
    <row r="58" spans="2:25" x14ac:dyDescent="0.2">
      <c r="B58" s="45"/>
      <c r="C58" s="46"/>
      <c r="D58" s="47"/>
      <c r="E58" s="47"/>
      <c r="F58" s="47"/>
      <c r="G58" s="47"/>
      <c r="H58" s="47"/>
      <c r="I58" s="43"/>
      <c r="J58" s="43"/>
      <c r="K58" s="43"/>
      <c r="L58" s="43"/>
      <c r="M58" s="43"/>
      <c r="N58" s="43"/>
      <c r="O58" s="43"/>
      <c r="P58" s="43"/>
      <c r="Q58" s="43"/>
      <c r="R58" s="43"/>
      <c r="S58" s="43"/>
      <c r="T58" s="43"/>
      <c r="U58" s="43"/>
      <c r="V58" s="43"/>
      <c r="W58" s="43"/>
      <c r="X58" s="43"/>
      <c r="Y58" s="43"/>
    </row>
    <row r="59" spans="2:25" x14ac:dyDescent="0.2">
      <c r="B59" s="45"/>
      <c r="C59" s="46"/>
      <c r="D59" s="47"/>
      <c r="E59" s="47"/>
      <c r="F59" s="47"/>
      <c r="G59" s="47"/>
      <c r="H59" s="47"/>
      <c r="I59" s="43"/>
      <c r="J59" s="43"/>
      <c r="K59" s="43"/>
      <c r="L59" s="43"/>
      <c r="M59" s="43"/>
      <c r="N59" s="43"/>
      <c r="O59" s="43"/>
      <c r="P59" s="43"/>
      <c r="Q59" s="43"/>
      <c r="R59" s="43"/>
      <c r="S59" s="43"/>
      <c r="T59" s="43"/>
      <c r="U59" s="43"/>
      <c r="V59" s="43"/>
      <c r="W59" s="43"/>
      <c r="X59" s="43"/>
      <c r="Y59" s="43"/>
    </row>
    <row r="60" spans="2:25" x14ac:dyDescent="0.2">
      <c r="B60" s="45"/>
      <c r="C60" s="46"/>
      <c r="D60" s="47"/>
      <c r="E60" s="47"/>
      <c r="F60" s="47"/>
      <c r="G60" s="47"/>
      <c r="H60" s="47"/>
      <c r="I60" s="43"/>
      <c r="J60" s="43"/>
      <c r="K60" s="43"/>
      <c r="L60" s="43"/>
      <c r="M60" s="43"/>
      <c r="N60" s="43"/>
      <c r="O60" s="43"/>
      <c r="P60" s="43"/>
      <c r="Q60" s="43"/>
      <c r="R60" s="43"/>
      <c r="S60" s="43"/>
      <c r="T60" s="43"/>
      <c r="U60" s="43"/>
      <c r="V60" s="43"/>
      <c r="W60" s="43"/>
      <c r="X60" s="43"/>
      <c r="Y60" s="43"/>
    </row>
    <row r="61" spans="2:25" x14ac:dyDescent="0.2">
      <c r="B61" s="45"/>
      <c r="C61" s="46"/>
      <c r="D61" s="47"/>
      <c r="E61" s="47"/>
      <c r="F61" s="47"/>
      <c r="G61" s="47"/>
      <c r="H61" s="47"/>
      <c r="I61" s="43"/>
      <c r="J61" s="43"/>
      <c r="K61" s="43"/>
      <c r="L61" s="43"/>
      <c r="M61" s="43"/>
      <c r="N61" s="43"/>
      <c r="O61" s="43"/>
      <c r="P61" s="43"/>
      <c r="Q61" s="43"/>
      <c r="R61" s="43"/>
      <c r="S61" s="43"/>
      <c r="T61" s="43"/>
      <c r="U61" s="43"/>
      <c r="V61" s="43"/>
      <c r="W61" s="43"/>
      <c r="X61" s="43"/>
      <c r="Y61" s="43"/>
    </row>
    <row r="62" spans="2:25" x14ac:dyDescent="0.2">
      <c r="B62" s="45"/>
      <c r="C62" s="46"/>
      <c r="D62" s="47"/>
      <c r="E62" s="47"/>
      <c r="F62" s="47"/>
      <c r="G62" s="47"/>
      <c r="H62" s="47"/>
      <c r="I62" s="43"/>
      <c r="J62" s="43"/>
      <c r="K62" s="43"/>
      <c r="L62" s="43"/>
      <c r="M62" s="43"/>
      <c r="N62" s="43"/>
      <c r="O62" s="43"/>
      <c r="P62" s="43"/>
      <c r="Q62" s="43"/>
      <c r="R62" s="43"/>
      <c r="S62" s="43"/>
      <c r="T62" s="43"/>
      <c r="U62" s="43"/>
      <c r="V62" s="43"/>
      <c r="W62" s="43"/>
      <c r="X62" s="43"/>
      <c r="Y62" s="43"/>
    </row>
    <row r="63" spans="2:25" x14ac:dyDescent="0.2">
      <c r="B63" s="45"/>
      <c r="C63" s="46"/>
      <c r="D63" s="47"/>
      <c r="E63" s="47"/>
      <c r="F63" s="47"/>
      <c r="G63" s="47"/>
      <c r="H63" s="47"/>
      <c r="I63" s="43"/>
      <c r="J63" s="43"/>
      <c r="K63" s="43"/>
      <c r="L63" s="43"/>
      <c r="M63" s="43"/>
      <c r="N63" s="43"/>
      <c r="O63" s="43"/>
      <c r="P63" s="43"/>
      <c r="Q63" s="43"/>
      <c r="R63" s="43"/>
      <c r="S63" s="43"/>
      <c r="T63" s="43"/>
      <c r="U63" s="43"/>
      <c r="V63" s="43"/>
      <c r="W63" s="43"/>
      <c r="X63" s="43"/>
      <c r="Y63" s="43"/>
    </row>
    <row r="64" spans="2:25" x14ac:dyDescent="0.2">
      <c r="B64" s="45"/>
      <c r="C64" s="46"/>
      <c r="D64" s="47"/>
      <c r="E64" s="47"/>
      <c r="F64" s="47"/>
      <c r="G64" s="47"/>
      <c r="H64" s="47"/>
      <c r="I64" s="43"/>
      <c r="J64" s="43"/>
      <c r="K64" s="43"/>
      <c r="L64" s="43"/>
      <c r="M64" s="43"/>
      <c r="N64" s="43"/>
      <c r="O64" s="43"/>
      <c r="P64" s="43"/>
      <c r="Q64" s="43"/>
      <c r="R64" s="43"/>
      <c r="S64" s="43"/>
      <c r="T64" s="43"/>
      <c r="U64" s="43"/>
      <c r="V64" s="43"/>
      <c r="W64" s="43"/>
      <c r="X64" s="43"/>
      <c r="Y64" s="43"/>
    </row>
    <row r="65" spans="2:25" x14ac:dyDescent="0.2">
      <c r="B65" s="45"/>
      <c r="C65" s="46"/>
      <c r="D65" s="47"/>
      <c r="E65" s="47"/>
      <c r="F65" s="47"/>
      <c r="G65" s="47"/>
      <c r="H65" s="47"/>
      <c r="I65" s="43"/>
      <c r="J65" s="43"/>
      <c r="K65" s="43"/>
      <c r="L65" s="43"/>
      <c r="M65" s="43"/>
      <c r="N65" s="43"/>
      <c r="O65" s="43"/>
      <c r="P65" s="43"/>
      <c r="Q65" s="43"/>
      <c r="R65" s="43"/>
      <c r="S65" s="43"/>
      <c r="T65" s="43"/>
      <c r="U65" s="43"/>
      <c r="V65" s="43"/>
      <c r="W65" s="43"/>
      <c r="X65" s="43"/>
      <c r="Y65" s="43"/>
    </row>
    <row r="66" spans="2:25" x14ac:dyDescent="0.2">
      <c r="B66" s="45"/>
      <c r="C66" s="46"/>
      <c r="D66" s="47"/>
      <c r="E66" s="47"/>
      <c r="F66" s="47"/>
      <c r="G66" s="47"/>
      <c r="H66" s="47"/>
      <c r="I66" s="43"/>
      <c r="J66" s="43"/>
      <c r="K66" s="43"/>
      <c r="L66" s="43"/>
      <c r="M66" s="43"/>
      <c r="N66" s="43"/>
      <c r="O66" s="43"/>
      <c r="P66" s="43"/>
      <c r="Q66" s="43"/>
      <c r="R66" s="43"/>
      <c r="S66" s="43"/>
      <c r="T66" s="43"/>
      <c r="U66" s="43"/>
      <c r="V66" s="43"/>
      <c r="W66" s="43"/>
      <c r="X66" s="43"/>
      <c r="Y66" s="43"/>
    </row>
    <row r="67" spans="2:25" x14ac:dyDescent="0.2">
      <c r="B67" s="45"/>
      <c r="C67" s="46"/>
      <c r="D67" s="47"/>
      <c r="E67" s="47"/>
      <c r="F67" s="47"/>
      <c r="G67" s="47"/>
      <c r="H67" s="47"/>
      <c r="I67" s="43"/>
      <c r="J67" s="43"/>
      <c r="K67" s="43"/>
      <c r="L67" s="43"/>
      <c r="M67" s="43"/>
      <c r="N67" s="43"/>
      <c r="O67" s="43"/>
      <c r="P67" s="43"/>
      <c r="Q67" s="43"/>
      <c r="R67" s="43"/>
      <c r="S67" s="43"/>
      <c r="T67" s="43"/>
      <c r="U67" s="43"/>
      <c r="V67" s="43"/>
      <c r="W67" s="43"/>
      <c r="X67" s="43"/>
      <c r="Y67" s="43"/>
    </row>
    <row r="68" spans="2:25" x14ac:dyDescent="0.2">
      <c r="B68" s="45"/>
      <c r="C68" s="46"/>
      <c r="D68" s="47"/>
      <c r="E68" s="47"/>
      <c r="F68" s="47"/>
      <c r="G68" s="47"/>
      <c r="H68" s="47"/>
      <c r="I68" s="43"/>
      <c r="J68" s="43"/>
      <c r="K68" s="43"/>
      <c r="L68" s="43"/>
      <c r="M68" s="43"/>
      <c r="N68" s="43"/>
      <c r="O68" s="43"/>
      <c r="P68" s="43"/>
      <c r="Q68" s="43"/>
      <c r="R68" s="43"/>
      <c r="S68" s="43"/>
      <c r="T68" s="43"/>
      <c r="U68" s="43"/>
      <c r="V68" s="43"/>
      <c r="W68" s="43"/>
      <c r="X68" s="43"/>
      <c r="Y68" s="43"/>
    </row>
    <row r="69" spans="2:25" x14ac:dyDescent="0.2">
      <c r="B69" s="45"/>
      <c r="C69" s="46"/>
      <c r="D69" s="47"/>
      <c r="E69" s="47"/>
      <c r="F69" s="47"/>
      <c r="G69" s="47"/>
      <c r="H69" s="47"/>
      <c r="I69" s="43"/>
      <c r="J69" s="43"/>
      <c r="K69" s="43"/>
      <c r="L69" s="43"/>
      <c r="M69" s="43"/>
      <c r="N69" s="43"/>
      <c r="O69" s="43"/>
      <c r="P69" s="43"/>
      <c r="Q69" s="43"/>
      <c r="R69" s="43"/>
      <c r="S69" s="43"/>
      <c r="T69" s="43"/>
      <c r="U69" s="43"/>
      <c r="V69" s="43"/>
      <c r="W69" s="43"/>
      <c r="X69" s="43"/>
      <c r="Y69" s="43"/>
    </row>
    <row r="70" spans="2:25" x14ac:dyDescent="0.2">
      <c r="B70" s="45"/>
      <c r="C70" s="46"/>
      <c r="D70" s="47"/>
      <c r="E70" s="47"/>
      <c r="F70" s="47"/>
      <c r="G70" s="47"/>
      <c r="H70" s="47"/>
      <c r="I70" s="43"/>
      <c r="J70" s="43"/>
      <c r="K70" s="43"/>
      <c r="L70" s="43"/>
      <c r="M70" s="43"/>
      <c r="N70" s="43"/>
      <c r="O70" s="43"/>
      <c r="P70" s="43"/>
      <c r="Q70" s="43"/>
      <c r="R70" s="43"/>
      <c r="S70" s="43"/>
      <c r="T70" s="43"/>
      <c r="U70" s="43"/>
      <c r="V70" s="43"/>
      <c r="W70" s="43"/>
      <c r="X70" s="43"/>
      <c r="Y70" s="43"/>
    </row>
    <row r="71" spans="2:25" x14ac:dyDescent="0.2">
      <c r="B71" s="45"/>
      <c r="C71" s="46"/>
      <c r="D71" s="47"/>
      <c r="E71" s="47"/>
      <c r="F71" s="47"/>
      <c r="G71" s="47"/>
      <c r="H71" s="47"/>
      <c r="I71" s="43"/>
      <c r="J71" s="43"/>
      <c r="K71" s="43"/>
      <c r="L71" s="43"/>
      <c r="M71" s="43"/>
      <c r="N71" s="43"/>
      <c r="O71" s="43"/>
      <c r="P71" s="43"/>
      <c r="Q71" s="43"/>
      <c r="R71" s="43"/>
      <c r="S71" s="43"/>
      <c r="T71" s="43"/>
      <c r="U71" s="43"/>
      <c r="V71" s="43"/>
      <c r="W71" s="43"/>
      <c r="X71" s="43"/>
      <c r="Y71" s="43"/>
    </row>
    <row r="72" spans="2:25" x14ac:dyDescent="0.2">
      <c r="B72" s="45"/>
      <c r="C72" s="46"/>
      <c r="D72" s="47"/>
      <c r="E72" s="47"/>
      <c r="F72" s="47"/>
      <c r="G72" s="47"/>
      <c r="H72" s="47"/>
      <c r="I72" s="43"/>
      <c r="J72" s="43"/>
      <c r="K72" s="43"/>
      <c r="L72" s="43"/>
      <c r="M72" s="43"/>
      <c r="N72" s="43"/>
      <c r="O72" s="43"/>
      <c r="P72" s="43"/>
      <c r="Q72" s="43"/>
      <c r="R72" s="43"/>
      <c r="S72" s="43"/>
      <c r="T72" s="43"/>
      <c r="U72" s="43"/>
      <c r="V72" s="43"/>
      <c r="W72" s="43"/>
      <c r="X72" s="43"/>
      <c r="Y72" s="43"/>
    </row>
    <row r="73" spans="2:25" x14ac:dyDescent="0.2">
      <c r="B73" s="45"/>
      <c r="C73" s="46"/>
      <c r="D73" s="47"/>
      <c r="E73" s="47"/>
      <c r="F73" s="47"/>
      <c r="G73" s="47"/>
      <c r="H73" s="47"/>
      <c r="I73" s="43"/>
      <c r="J73" s="43"/>
      <c r="K73" s="43"/>
      <c r="L73" s="43"/>
      <c r="M73" s="43"/>
      <c r="N73" s="43"/>
      <c r="O73" s="43"/>
      <c r="P73" s="43"/>
      <c r="Q73" s="43"/>
      <c r="R73" s="43"/>
      <c r="S73" s="43"/>
      <c r="T73" s="43"/>
      <c r="U73" s="43"/>
      <c r="V73" s="43"/>
      <c r="W73" s="43"/>
      <c r="X73" s="43"/>
      <c r="Y73" s="43"/>
    </row>
    <row r="74" spans="2:25" x14ac:dyDescent="0.2">
      <c r="B74" s="45"/>
      <c r="C74" s="46"/>
      <c r="D74" s="47"/>
      <c r="E74" s="47"/>
      <c r="F74" s="47"/>
      <c r="G74" s="47"/>
      <c r="H74" s="47"/>
      <c r="I74" s="43"/>
      <c r="J74" s="43"/>
      <c r="K74" s="43"/>
      <c r="L74" s="43"/>
      <c r="M74" s="43"/>
      <c r="N74" s="43"/>
      <c r="O74" s="43"/>
      <c r="P74" s="43"/>
      <c r="Q74" s="43"/>
      <c r="R74" s="43"/>
      <c r="S74" s="43"/>
      <c r="T74" s="43"/>
      <c r="U74" s="43"/>
      <c r="V74" s="43"/>
      <c r="W74" s="43"/>
      <c r="X74" s="43"/>
      <c r="Y74" s="43"/>
    </row>
    <row r="75" spans="2:25" x14ac:dyDescent="0.2">
      <c r="B75" s="45"/>
      <c r="C75" s="46"/>
      <c r="D75" s="47"/>
      <c r="E75" s="47"/>
      <c r="F75" s="47"/>
      <c r="G75" s="47"/>
      <c r="H75" s="47"/>
      <c r="I75" s="43"/>
      <c r="J75" s="43"/>
      <c r="K75" s="43"/>
      <c r="L75" s="43"/>
      <c r="M75" s="43"/>
      <c r="N75" s="43"/>
      <c r="O75" s="43"/>
      <c r="P75" s="43"/>
      <c r="Q75" s="43"/>
      <c r="R75" s="43"/>
      <c r="S75" s="43"/>
      <c r="T75" s="43"/>
      <c r="U75" s="43"/>
      <c r="V75" s="43"/>
      <c r="W75" s="43"/>
      <c r="X75" s="43"/>
      <c r="Y75" s="43"/>
    </row>
    <row r="76" spans="2:25" x14ac:dyDescent="0.2">
      <c r="B76" s="45"/>
      <c r="C76" s="46"/>
      <c r="D76" s="47"/>
      <c r="E76" s="47"/>
      <c r="F76" s="47"/>
      <c r="G76" s="47"/>
      <c r="H76" s="47"/>
      <c r="I76" s="43"/>
      <c r="J76" s="43"/>
      <c r="K76" s="43"/>
      <c r="L76" s="43"/>
      <c r="M76" s="43"/>
      <c r="N76" s="43"/>
      <c r="O76" s="43"/>
      <c r="P76" s="43"/>
      <c r="Q76" s="43"/>
      <c r="R76" s="43"/>
      <c r="S76" s="43"/>
      <c r="T76" s="43"/>
      <c r="U76" s="43"/>
      <c r="V76" s="43"/>
      <c r="W76" s="43"/>
      <c r="X76" s="43"/>
      <c r="Y76" s="43"/>
    </row>
    <row r="77" spans="2:25" x14ac:dyDescent="0.2">
      <c r="B77" s="45"/>
      <c r="C77" s="46"/>
      <c r="D77" s="47"/>
      <c r="E77" s="47"/>
      <c r="F77" s="47"/>
      <c r="G77" s="47"/>
      <c r="H77" s="47"/>
      <c r="I77" s="43"/>
      <c r="J77" s="43"/>
      <c r="K77" s="43"/>
      <c r="L77" s="43"/>
      <c r="M77" s="43"/>
      <c r="N77" s="43"/>
      <c r="O77" s="43"/>
      <c r="P77" s="43"/>
      <c r="Q77" s="43"/>
      <c r="R77" s="43"/>
      <c r="S77" s="43"/>
      <c r="T77" s="43"/>
      <c r="U77" s="43"/>
      <c r="V77" s="43"/>
      <c r="W77" s="43"/>
      <c r="X77" s="43"/>
      <c r="Y77" s="43"/>
    </row>
    <row r="78" spans="2:25" x14ac:dyDescent="0.2">
      <c r="B78" s="45"/>
      <c r="C78" s="46"/>
      <c r="D78" s="47"/>
      <c r="E78" s="47"/>
      <c r="F78" s="47"/>
      <c r="G78" s="47"/>
      <c r="H78" s="47"/>
      <c r="I78" s="43"/>
      <c r="J78" s="43"/>
      <c r="K78" s="43"/>
      <c r="L78" s="43"/>
      <c r="M78" s="43"/>
      <c r="N78" s="43"/>
      <c r="O78" s="43"/>
      <c r="P78" s="43"/>
      <c r="Q78" s="43"/>
      <c r="R78" s="43"/>
      <c r="S78" s="43"/>
      <c r="T78" s="43"/>
      <c r="U78" s="43"/>
      <c r="V78" s="43"/>
      <c r="W78" s="43"/>
      <c r="X78" s="43"/>
      <c r="Y78" s="43"/>
    </row>
    <row r="79" spans="2:25" x14ac:dyDescent="0.2">
      <c r="B79" s="45"/>
      <c r="C79" s="46"/>
      <c r="D79" s="47"/>
      <c r="E79" s="47"/>
      <c r="F79" s="47"/>
      <c r="G79" s="47"/>
      <c r="H79" s="47"/>
      <c r="I79" s="43"/>
      <c r="J79" s="43"/>
      <c r="K79" s="43"/>
      <c r="L79" s="43"/>
      <c r="M79" s="43"/>
      <c r="N79" s="43"/>
      <c r="O79" s="43"/>
      <c r="P79" s="43"/>
      <c r="Q79" s="43"/>
      <c r="R79" s="43"/>
      <c r="S79" s="43"/>
      <c r="T79" s="43"/>
      <c r="U79" s="43"/>
      <c r="V79" s="43"/>
      <c r="W79" s="43"/>
      <c r="X79" s="43"/>
      <c r="Y79" s="43"/>
    </row>
    <row r="80" spans="2:25" x14ac:dyDescent="0.2">
      <c r="B80" s="45"/>
      <c r="C80" s="46"/>
      <c r="D80" s="47"/>
      <c r="E80" s="47"/>
      <c r="F80" s="47"/>
      <c r="G80" s="47"/>
      <c r="H80" s="47"/>
      <c r="I80" s="43"/>
      <c r="J80" s="43"/>
      <c r="K80" s="43"/>
      <c r="L80" s="43"/>
      <c r="M80" s="43"/>
      <c r="N80" s="43"/>
      <c r="O80" s="43"/>
      <c r="P80" s="43"/>
      <c r="Q80" s="43"/>
      <c r="R80" s="43"/>
      <c r="S80" s="43"/>
      <c r="T80" s="43"/>
      <c r="U80" s="43"/>
      <c r="V80" s="43"/>
      <c r="W80" s="43"/>
      <c r="X80" s="43"/>
      <c r="Y80" s="43"/>
    </row>
    <row r="81" spans="2:25" x14ac:dyDescent="0.2">
      <c r="B81" s="45"/>
      <c r="C81" s="46"/>
      <c r="D81" s="47"/>
      <c r="E81" s="47"/>
      <c r="F81" s="47"/>
      <c r="G81" s="47"/>
      <c r="H81" s="47"/>
      <c r="I81" s="43"/>
      <c r="J81" s="43"/>
      <c r="K81" s="43"/>
      <c r="L81" s="43"/>
      <c r="M81" s="43"/>
      <c r="N81" s="43"/>
      <c r="O81" s="43"/>
      <c r="P81" s="43"/>
      <c r="Q81" s="43"/>
      <c r="R81" s="43"/>
      <c r="S81" s="43"/>
      <c r="T81" s="43"/>
      <c r="U81" s="43"/>
      <c r="V81" s="43"/>
      <c r="W81" s="43"/>
      <c r="X81" s="43"/>
      <c r="Y81" s="43"/>
    </row>
    <row r="82" spans="2:25" x14ac:dyDescent="0.2">
      <c r="B82" s="45"/>
      <c r="C82" s="46"/>
      <c r="D82" s="47"/>
      <c r="E82" s="47"/>
      <c r="F82" s="47"/>
      <c r="G82" s="47"/>
      <c r="H82" s="47"/>
      <c r="I82" s="43"/>
      <c r="J82" s="43"/>
      <c r="K82" s="43"/>
      <c r="L82" s="43"/>
      <c r="M82" s="43"/>
      <c r="N82" s="43"/>
      <c r="O82" s="43"/>
      <c r="P82" s="43"/>
      <c r="Q82" s="43"/>
      <c r="R82" s="43"/>
      <c r="S82" s="43"/>
      <c r="T82" s="43"/>
      <c r="U82" s="43"/>
      <c r="V82" s="43"/>
      <c r="W82" s="43"/>
      <c r="X82" s="43"/>
      <c r="Y82" s="43"/>
    </row>
    <row r="83" spans="2:25" x14ac:dyDescent="0.2">
      <c r="B83" s="45"/>
      <c r="C83" s="46"/>
      <c r="D83" s="47"/>
      <c r="E83" s="47"/>
      <c r="F83" s="47"/>
      <c r="G83" s="47"/>
      <c r="H83" s="47"/>
      <c r="I83" s="43"/>
      <c r="J83" s="43"/>
      <c r="K83" s="43"/>
      <c r="L83" s="43"/>
      <c r="M83" s="43"/>
      <c r="N83" s="43"/>
      <c r="O83" s="43"/>
      <c r="P83" s="43"/>
      <c r="Q83" s="43"/>
      <c r="R83" s="43"/>
      <c r="S83" s="43"/>
      <c r="T83" s="43"/>
      <c r="U83" s="43"/>
      <c r="V83" s="43"/>
      <c r="W83" s="43"/>
      <c r="X83" s="43"/>
      <c r="Y83" s="43"/>
    </row>
    <row r="84" spans="2:25" x14ac:dyDescent="0.2">
      <c r="B84" s="45"/>
      <c r="C84" s="46"/>
      <c r="D84" s="47"/>
      <c r="E84" s="47"/>
      <c r="F84" s="47"/>
      <c r="G84" s="47"/>
      <c r="H84" s="47"/>
      <c r="I84" s="43"/>
      <c r="J84" s="43"/>
      <c r="K84" s="43"/>
      <c r="L84" s="43"/>
      <c r="M84" s="43"/>
      <c r="N84" s="43"/>
      <c r="O84" s="43"/>
      <c r="P84" s="43"/>
      <c r="Q84" s="43"/>
      <c r="R84" s="43"/>
      <c r="S84" s="43"/>
      <c r="T84" s="43"/>
      <c r="U84" s="43"/>
      <c r="V84" s="43"/>
      <c r="W84" s="43"/>
      <c r="X84" s="43"/>
      <c r="Y84" s="43"/>
    </row>
    <row r="85" spans="2:25" x14ac:dyDescent="0.2">
      <c r="B85" s="45"/>
      <c r="C85" s="46"/>
      <c r="D85" s="47"/>
      <c r="E85" s="47"/>
      <c r="F85" s="47"/>
      <c r="G85" s="47"/>
      <c r="H85" s="47"/>
      <c r="I85" s="43"/>
      <c r="J85" s="43"/>
      <c r="K85" s="43"/>
      <c r="L85" s="43"/>
      <c r="M85" s="43"/>
      <c r="N85" s="43"/>
      <c r="O85" s="43"/>
      <c r="P85" s="43"/>
      <c r="Q85" s="43"/>
      <c r="R85" s="43"/>
      <c r="S85" s="43"/>
      <c r="T85" s="43"/>
      <c r="U85" s="43"/>
      <c r="V85" s="43"/>
      <c r="W85" s="43"/>
      <c r="X85" s="43"/>
      <c r="Y85" s="43"/>
    </row>
    <row r="86" spans="2:25" x14ac:dyDescent="0.2">
      <c r="B86" s="45"/>
      <c r="C86" s="46"/>
      <c r="D86" s="47"/>
      <c r="E86" s="47"/>
      <c r="F86" s="47"/>
      <c r="G86" s="47"/>
      <c r="H86" s="47"/>
      <c r="I86" s="43"/>
      <c r="J86" s="43"/>
      <c r="K86" s="43"/>
      <c r="L86" s="43"/>
      <c r="M86" s="43"/>
      <c r="N86" s="43"/>
      <c r="O86" s="43"/>
      <c r="P86" s="43"/>
      <c r="Q86" s="43"/>
      <c r="R86" s="43"/>
      <c r="S86" s="43"/>
      <c r="T86" s="43"/>
      <c r="U86" s="43"/>
      <c r="V86" s="43"/>
      <c r="W86" s="43"/>
      <c r="X86" s="43"/>
      <c r="Y86" s="43"/>
    </row>
    <row r="87" spans="2:25" x14ac:dyDescent="0.2">
      <c r="B87" s="45"/>
      <c r="C87" s="46"/>
      <c r="D87" s="47"/>
      <c r="E87" s="47"/>
      <c r="F87" s="47"/>
      <c r="G87" s="47"/>
      <c r="H87" s="47"/>
      <c r="I87" s="43"/>
      <c r="J87" s="43"/>
      <c r="K87" s="43"/>
      <c r="L87" s="43"/>
      <c r="M87" s="43"/>
      <c r="N87" s="43"/>
      <c r="O87" s="43"/>
      <c r="P87" s="43"/>
      <c r="Q87" s="43"/>
      <c r="R87" s="43"/>
      <c r="S87" s="43"/>
      <c r="T87" s="43"/>
      <c r="U87" s="43"/>
      <c r="V87" s="43"/>
      <c r="W87" s="43"/>
      <c r="X87" s="43"/>
      <c r="Y87" s="43"/>
    </row>
    <row r="88" spans="2:25" x14ac:dyDescent="0.2">
      <c r="B88" s="45"/>
      <c r="C88" s="46"/>
      <c r="D88" s="47"/>
      <c r="E88" s="47"/>
      <c r="F88" s="47"/>
      <c r="G88" s="47"/>
      <c r="H88" s="47"/>
      <c r="I88" s="43"/>
      <c r="J88" s="43"/>
      <c r="K88" s="43"/>
      <c r="L88" s="43"/>
      <c r="M88" s="43"/>
      <c r="N88" s="43"/>
      <c r="O88" s="43"/>
      <c r="P88" s="43"/>
      <c r="Q88" s="43"/>
      <c r="R88" s="43"/>
      <c r="S88" s="43"/>
      <c r="T88" s="43"/>
      <c r="U88" s="43"/>
      <c r="V88" s="43"/>
      <c r="W88" s="43"/>
      <c r="X88" s="43"/>
      <c r="Y88" s="43"/>
    </row>
    <row r="89" spans="2:25" x14ac:dyDescent="0.2">
      <c r="B89" s="45"/>
      <c r="C89" s="46"/>
      <c r="D89" s="47"/>
      <c r="E89" s="47"/>
      <c r="F89" s="47"/>
      <c r="G89" s="47"/>
      <c r="H89" s="47"/>
      <c r="I89" s="43"/>
      <c r="J89" s="43"/>
      <c r="K89" s="43"/>
      <c r="L89" s="43"/>
      <c r="M89" s="43"/>
      <c r="N89" s="43"/>
      <c r="O89" s="43"/>
      <c r="P89" s="43"/>
      <c r="Q89" s="43"/>
      <c r="R89" s="43"/>
      <c r="S89" s="43"/>
      <c r="T89" s="43"/>
      <c r="U89" s="43"/>
      <c r="V89" s="43"/>
      <c r="W89" s="43"/>
      <c r="X89" s="43"/>
      <c r="Y89" s="43"/>
    </row>
    <row r="90" spans="2:25" x14ac:dyDescent="0.2">
      <c r="B90" s="45"/>
      <c r="C90" s="46"/>
      <c r="D90" s="47"/>
      <c r="E90" s="47"/>
      <c r="F90" s="47"/>
      <c r="G90" s="47"/>
      <c r="H90" s="47"/>
      <c r="I90" s="43"/>
      <c r="J90" s="43"/>
      <c r="K90" s="43"/>
      <c r="L90" s="43"/>
      <c r="M90" s="43"/>
      <c r="N90" s="43"/>
      <c r="O90" s="43"/>
      <c r="P90" s="43"/>
      <c r="Q90" s="43"/>
      <c r="R90" s="43"/>
      <c r="S90" s="43"/>
      <c r="T90" s="43"/>
      <c r="U90" s="43"/>
      <c r="V90" s="43"/>
      <c r="W90" s="43"/>
      <c r="X90" s="43"/>
      <c r="Y90" s="43"/>
    </row>
    <row r="91" spans="2:25" x14ac:dyDescent="0.2">
      <c r="B91" s="45"/>
      <c r="C91" s="46"/>
      <c r="D91" s="47"/>
      <c r="E91" s="47"/>
      <c r="F91" s="47"/>
      <c r="G91" s="47"/>
      <c r="H91" s="47"/>
      <c r="I91" s="43"/>
      <c r="J91" s="43"/>
      <c r="K91" s="43"/>
      <c r="L91" s="43"/>
      <c r="M91" s="43"/>
      <c r="N91" s="43"/>
      <c r="O91" s="43"/>
      <c r="P91" s="43"/>
      <c r="Q91" s="43"/>
      <c r="R91" s="43"/>
      <c r="S91" s="43"/>
      <c r="T91" s="43"/>
      <c r="U91" s="43"/>
      <c r="V91" s="43"/>
      <c r="W91" s="43"/>
      <c r="X91" s="43"/>
      <c r="Y91" s="43"/>
    </row>
    <row r="92" spans="2:25" x14ac:dyDescent="0.2">
      <c r="B92" s="45"/>
      <c r="C92" s="46"/>
      <c r="D92" s="47"/>
      <c r="E92" s="47"/>
      <c r="F92" s="47"/>
      <c r="G92" s="47"/>
      <c r="H92" s="47"/>
      <c r="I92" s="43"/>
      <c r="J92" s="43"/>
      <c r="K92" s="43"/>
      <c r="L92" s="43"/>
      <c r="M92" s="43"/>
      <c r="N92" s="43"/>
      <c r="O92" s="43"/>
      <c r="P92" s="43"/>
      <c r="Q92" s="43"/>
      <c r="R92" s="43"/>
      <c r="S92" s="43"/>
      <c r="T92" s="43"/>
      <c r="U92" s="43"/>
      <c r="V92" s="43"/>
      <c r="W92" s="43"/>
      <c r="X92" s="43"/>
      <c r="Y92" s="43"/>
    </row>
    <row r="93" spans="2:25" x14ac:dyDescent="0.2">
      <c r="B93" s="45"/>
      <c r="C93" s="46"/>
      <c r="D93" s="47"/>
      <c r="E93" s="47"/>
      <c r="F93" s="47"/>
      <c r="G93" s="47"/>
      <c r="H93" s="47"/>
      <c r="I93" s="43"/>
      <c r="J93" s="43"/>
      <c r="K93" s="43"/>
      <c r="L93" s="43"/>
      <c r="M93" s="43"/>
      <c r="N93" s="43"/>
      <c r="O93" s="43"/>
      <c r="P93" s="43"/>
      <c r="Q93" s="43"/>
      <c r="R93" s="43"/>
      <c r="S93" s="43"/>
      <c r="T93" s="43"/>
      <c r="U93" s="43"/>
      <c r="V93" s="43"/>
      <c r="W93" s="43"/>
      <c r="X93" s="43"/>
      <c r="Y93" s="43"/>
    </row>
    <row r="94" spans="2:25" x14ac:dyDescent="0.2">
      <c r="B94" s="45"/>
      <c r="C94" s="46"/>
      <c r="D94" s="47"/>
      <c r="E94" s="47"/>
      <c r="F94" s="47"/>
      <c r="G94" s="47"/>
      <c r="H94" s="47"/>
      <c r="I94" s="43"/>
      <c r="J94" s="43"/>
      <c r="K94" s="43"/>
      <c r="L94" s="43"/>
      <c r="M94" s="43"/>
      <c r="N94" s="43"/>
      <c r="O94" s="43"/>
      <c r="P94" s="43"/>
      <c r="Q94" s="43"/>
      <c r="R94" s="43"/>
      <c r="S94" s="43"/>
      <c r="T94" s="43"/>
      <c r="U94" s="43"/>
      <c r="V94" s="43"/>
      <c r="W94" s="43"/>
      <c r="X94" s="43"/>
      <c r="Y94" s="43"/>
    </row>
    <row r="95" spans="2:25" x14ac:dyDescent="0.2">
      <c r="B95" s="45"/>
      <c r="C95" s="46"/>
      <c r="D95" s="47"/>
      <c r="E95" s="47"/>
      <c r="F95" s="47"/>
      <c r="G95" s="47"/>
      <c r="H95" s="47"/>
      <c r="I95" s="43"/>
      <c r="J95" s="43"/>
      <c r="K95" s="43"/>
      <c r="L95" s="43"/>
      <c r="M95" s="43"/>
      <c r="N95" s="43"/>
      <c r="O95" s="43"/>
      <c r="P95" s="43"/>
      <c r="Q95" s="43"/>
      <c r="R95" s="43"/>
      <c r="S95" s="43"/>
      <c r="T95" s="43"/>
      <c r="U95" s="43"/>
      <c r="V95" s="43"/>
      <c r="W95" s="43"/>
      <c r="X95" s="43"/>
      <c r="Y95" s="43"/>
    </row>
    <row r="96" spans="2:25" x14ac:dyDescent="0.2">
      <c r="B96" s="45"/>
      <c r="C96" s="46"/>
      <c r="D96" s="47"/>
      <c r="E96" s="47"/>
      <c r="F96" s="47"/>
      <c r="G96" s="47"/>
      <c r="H96" s="47"/>
      <c r="I96" s="43"/>
      <c r="J96" s="43"/>
      <c r="K96" s="43"/>
      <c r="L96" s="43"/>
      <c r="M96" s="43"/>
      <c r="N96" s="43"/>
      <c r="O96" s="43"/>
      <c r="P96" s="43"/>
      <c r="Q96" s="43"/>
      <c r="R96" s="43"/>
      <c r="S96" s="43"/>
      <c r="T96" s="43"/>
      <c r="U96" s="43"/>
      <c r="V96" s="43"/>
      <c r="W96" s="43"/>
      <c r="X96" s="43"/>
      <c r="Y96" s="43"/>
    </row>
    <row r="97" spans="2:25" x14ac:dyDescent="0.2">
      <c r="B97" s="45"/>
      <c r="C97" s="46"/>
      <c r="D97" s="47"/>
      <c r="E97" s="47"/>
      <c r="F97" s="47"/>
      <c r="G97" s="47"/>
      <c r="H97" s="47"/>
      <c r="I97" s="43"/>
      <c r="J97" s="43"/>
      <c r="K97" s="43"/>
      <c r="L97" s="43"/>
      <c r="M97" s="43"/>
      <c r="N97" s="43"/>
      <c r="O97" s="43"/>
      <c r="P97" s="43"/>
      <c r="Q97" s="43"/>
      <c r="R97" s="43"/>
      <c r="S97" s="43"/>
      <c r="T97" s="43"/>
      <c r="U97" s="43"/>
      <c r="V97" s="43"/>
      <c r="W97" s="43"/>
      <c r="X97" s="43"/>
      <c r="Y97" s="43"/>
    </row>
    <row r="98" spans="2:25" x14ac:dyDescent="0.2">
      <c r="B98" s="45"/>
      <c r="C98" s="46"/>
      <c r="D98" s="47"/>
      <c r="E98" s="47"/>
      <c r="F98" s="47"/>
      <c r="G98" s="47"/>
      <c r="H98" s="47"/>
      <c r="I98" s="43"/>
      <c r="J98" s="43"/>
      <c r="K98" s="43"/>
      <c r="L98" s="43"/>
      <c r="M98" s="43"/>
      <c r="N98" s="43"/>
      <c r="O98" s="43"/>
      <c r="P98" s="43"/>
      <c r="Q98" s="43"/>
      <c r="R98" s="43"/>
      <c r="S98" s="43"/>
      <c r="T98" s="43"/>
      <c r="U98" s="43"/>
      <c r="V98" s="43"/>
      <c r="W98" s="43"/>
      <c r="X98" s="43"/>
      <c r="Y98" s="43"/>
    </row>
    <row r="99" spans="2:25" x14ac:dyDescent="0.2">
      <c r="B99" s="45"/>
      <c r="C99" s="46"/>
      <c r="D99" s="47"/>
      <c r="E99" s="47"/>
      <c r="F99" s="47"/>
      <c r="G99" s="47"/>
      <c r="H99" s="47"/>
      <c r="I99" s="43"/>
      <c r="J99" s="43"/>
      <c r="K99" s="43"/>
      <c r="L99" s="43"/>
      <c r="M99" s="43"/>
      <c r="N99" s="43"/>
      <c r="O99" s="43"/>
      <c r="P99" s="43"/>
      <c r="Q99" s="43"/>
      <c r="R99" s="43"/>
      <c r="S99" s="43"/>
      <c r="T99" s="43"/>
      <c r="U99" s="43"/>
      <c r="V99" s="43"/>
      <c r="W99" s="43"/>
      <c r="X99" s="43"/>
      <c r="Y99" s="43"/>
    </row>
    <row r="100" spans="2:25" x14ac:dyDescent="0.2">
      <c r="B100" s="45"/>
      <c r="C100" s="46"/>
      <c r="D100" s="47"/>
      <c r="E100" s="47"/>
      <c r="F100" s="47"/>
      <c r="G100" s="47"/>
      <c r="H100" s="47"/>
      <c r="I100" s="43"/>
      <c r="J100" s="43"/>
      <c r="K100" s="43"/>
      <c r="L100" s="43"/>
      <c r="M100" s="43"/>
      <c r="N100" s="43"/>
      <c r="O100" s="43"/>
      <c r="P100" s="43"/>
      <c r="Q100" s="43"/>
      <c r="R100" s="43"/>
      <c r="S100" s="43"/>
      <c r="T100" s="43"/>
      <c r="U100" s="43"/>
      <c r="V100" s="43"/>
      <c r="W100" s="43"/>
      <c r="X100" s="43"/>
      <c r="Y100" s="43"/>
    </row>
    <row r="101" spans="2:25" x14ac:dyDescent="0.2">
      <c r="B101" s="45"/>
      <c r="C101" s="46"/>
      <c r="D101" s="47"/>
      <c r="E101" s="47"/>
      <c r="F101" s="47"/>
      <c r="G101" s="47"/>
      <c r="H101" s="47"/>
      <c r="I101" s="43"/>
      <c r="J101" s="43"/>
      <c r="K101" s="43"/>
      <c r="L101" s="43"/>
      <c r="M101" s="43"/>
      <c r="N101" s="43"/>
      <c r="O101" s="43"/>
      <c r="P101" s="43"/>
      <c r="Q101" s="43"/>
      <c r="R101" s="43"/>
      <c r="S101" s="43"/>
      <c r="T101" s="43"/>
      <c r="U101" s="43"/>
      <c r="V101" s="43"/>
      <c r="W101" s="43"/>
      <c r="X101" s="43"/>
      <c r="Y101" s="43"/>
    </row>
    <row r="102" spans="2:25" x14ac:dyDescent="0.2">
      <c r="B102" s="45"/>
      <c r="C102" s="46"/>
      <c r="D102" s="47"/>
      <c r="E102" s="47"/>
      <c r="F102" s="47"/>
      <c r="G102" s="47"/>
      <c r="H102" s="47"/>
      <c r="I102" s="43"/>
      <c r="J102" s="43"/>
      <c r="K102" s="43"/>
      <c r="L102" s="43"/>
      <c r="M102" s="43"/>
      <c r="N102" s="43"/>
      <c r="O102" s="43"/>
      <c r="P102" s="43"/>
      <c r="Q102" s="43"/>
      <c r="R102" s="43"/>
      <c r="S102" s="43"/>
      <c r="T102" s="43"/>
      <c r="U102" s="43"/>
      <c r="V102" s="43"/>
      <c r="W102" s="43"/>
      <c r="X102" s="43"/>
      <c r="Y102" s="43"/>
    </row>
    <row r="103" spans="2:25" x14ac:dyDescent="0.2">
      <c r="B103" s="45"/>
      <c r="C103" s="46"/>
      <c r="D103" s="47"/>
      <c r="E103" s="47"/>
      <c r="F103" s="47"/>
      <c r="G103" s="47"/>
      <c r="H103" s="47"/>
      <c r="I103" s="43"/>
      <c r="J103" s="43"/>
      <c r="K103" s="43"/>
      <c r="L103" s="43"/>
      <c r="M103" s="43"/>
      <c r="N103" s="43"/>
      <c r="O103" s="43"/>
      <c r="P103" s="43"/>
      <c r="Q103" s="43"/>
      <c r="R103" s="43"/>
      <c r="S103" s="43"/>
      <c r="T103" s="43"/>
      <c r="U103" s="43"/>
      <c r="V103" s="43"/>
      <c r="W103" s="43"/>
      <c r="X103" s="43"/>
      <c r="Y103" s="43"/>
    </row>
    <row r="104" spans="2:25" x14ac:dyDescent="0.2">
      <c r="B104" s="45"/>
      <c r="C104" s="46"/>
      <c r="D104" s="47"/>
      <c r="E104" s="47"/>
      <c r="F104" s="47"/>
      <c r="G104" s="47"/>
      <c r="H104" s="47"/>
      <c r="I104" s="43"/>
      <c r="J104" s="43"/>
      <c r="K104" s="43"/>
      <c r="L104" s="43"/>
      <c r="M104" s="43"/>
      <c r="N104" s="43"/>
      <c r="O104" s="43"/>
      <c r="P104" s="43"/>
      <c r="Q104" s="43"/>
      <c r="R104" s="43"/>
      <c r="S104" s="43"/>
      <c r="T104" s="43"/>
      <c r="U104" s="43"/>
      <c r="V104" s="43"/>
      <c r="W104" s="43"/>
      <c r="X104" s="43"/>
      <c r="Y104" s="43"/>
    </row>
    <row r="105" spans="2:25" x14ac:dyDescent="0.2">
      <c r="B105" s="45"/>
      <c r="C105" s="46"/>
      <c r="D105" s="47"/>
      <c r="E105" s="47"/>
      <c r="F105" s="47"/>
      <c r="G105" s="47"/>
      <c r="H105" s="47"/>
      <c r="I105" s="43"/>
      <c r="J105" s="43"/>
      <c r="K105" s="43"/>
      <c r="L105" s="43"/>
      <c r="M105" s="43"/>
      <c r="N105" s="43"/>
      <c r="O105" s="43"/>
      <c r="P105" s="43"/>
      <c r="Q105" s="43"/>
      <c r="R105" s="43"/>
      <c r="S105" s="43"/>
      <c r="T105" s="43"/>
      <c r="U105" s="43"/>
      <c r="V105" s="43"/>
      <c r="W105" s="43"/>
      <c r="X105" s="43"/>
      <c r="Y105" s="43"/>
    </row>
    <row r="106" spans="2:25" x14ac:dyDescent="0.2">
      <c r="B106" s="45"/>
      <c r="C106" s="46"/>
      <c r="D106" s="47"/>
      <c r="E106" s="47"/>
      <c r="F106" s="47"/>
      <c r="G106" s="47"/>
      <c r="H106" s="47"/>
      <c r="I106" s="43"/>
      <c r="J106" s="43"/>
      <c r="K106" s="43"/>
      <c r="L106" s="43"/>
      <c r="M106" s="43"/>
      <c r="N106" s="43"/>
      <c r="O106" s="43"/>
      <c r="P106" s="43"/>
      <c r="Q106" s="43"/>
      <c r="R106" s="43"/>
      <c r="S106" s="43"/>
      <c r="T106" s="43"/>
      <c r="U106" s="43"/>
      <c r="V106" s="43"/>
      <c r="W106" s="43"/>
      <c r="X106" s="43"/>
      <c r="Y106" s="43"/>
    </row>
    <row r="107" spans="2:25" x14ac:dyDescent="0.2">
      <c r="B107" s="45"/>
      <c r="C107" s="46"/>
      <c r="D107" s="47"/>
      <c r="E107" s="47"/>
      <c r="F107" s="47"/>
      <c r="G107" s="47"/>
      <c r="H107" s="47"/>
      <c r="I107" s="43"/>
      <c r="J107" s="43"/>
      <c r="K107" s="43"/>
      <c r="L107" s="43"/>
      <c r="M107" s="43"/>
      <c r="N107" s="43"/>
      <c r="O107" s="43"/>
      <c r="P107" s="43"/>
      <c r="Q107" s="43"/>
      <c r="R107" s="43"/>
      <c r="S107" s="43"/>
      <c r="T107" s="43"/>
      <c r="U107" s="43"/>
      <c r="V107" s="43"/>
      <c r="W107" s="43"/>
      <c r="X107" s="43"/>
      <c r="Y107" s="43"/>
    </row>
    <row r="108" spans="2:25" x14ac:dyDescent="0.2">
      <c r="B108" s="45"/>
      <c r="C108" s="46"/>
      <c r="D108" s="47"/>
      <c r="E108" s="47"/>
      <c r="F108" s="47"/>
      <c r="G108" s="47"/>
      <c r="H108" s="47"/>
      <c r="I108" s="43"/>
      <c r="J108" s="43"/>
      <c r="K108" s="43"/>
      <c r="L108" s="43"/>
      <c r="M108" s="43"/>
      <c r="N108" s="43"/>
      <c r="O108" s="43"/>
      <c r="P108" s="43"/>
      <c r="Q108" s="43"/>
      <c r="R108" s="43"/>
      <c r="S108" s="43"/>
      <c r="T108" s="43"/>
      <c r="U108" s="43"/>
      <c r="V108" s="43"/>
      <c r="W108" s="43"/>
      <c r="X108" s="43"/>
      <c r="Y108" s="43"/>
    </row>
    <row r="109" spans="2:25" x14ac:dyDescent="0.2">
      <c r="B109" s="45"/>
      <c r="C109" s="46"/>
      <c r="D109" s="47"/>
      <c r="E109" s="47"/>
      <c r="F109" s="47"/>
      <c r="G109" s="47"/>
      <c r="H109" s="47"/>
      <c r="I109" s="43"/>
      <c r="J109" s="43"/>
      <c r="K109" s="43"/>
      <c r="L109" s="43"/>
      <c r="M109" s="43"/>
      <c r="N109" s="43"/>
      <c r="O109" s="43"/>
      <c r="P109" s="43"/>
      <c r="Q109" s="43"/>
      <c r="R109" s="43"/>
      <c r="S109" s="43"/>
      <c r="T109" s="43"/>
      <c r="U109" s="43"/>
      <c r="V109" s="43"/>
      <c r="W109" s="43"/>
      <c r="X109" s="43"/>
      <c r="Y109" s="43"/>
    </row>
    <row r="110" spans="2:25" x14ac:dyDescent="0.2">
      <c r="B110" s="45"/>
      <c r="C110" s="46"/>
      <c r="D110" s="47"/>
      <c r="E110" s="47"/>
      <c r="F110" s="47"/>
      <c r="G110" s="47"/>
      <c r="H110" s="47"/>
      <c r="I110" s="43"/>
      <c r="J110" s="43"/>
      <c r="K110" s="43"/>
      <c r="L110" s="43"/>
      <c r="M110" s="43"/>
      <c r="N110" s="43"/>
      <c r="O110" s="43"/>
      <c r="P110" s="43"/>
      <c r="Q110" s="43"/>
      <c r="R110" s="43"/>
      <c r="S110" s="43"/>
      <c r="T110" s="43"/>
      <c r="U110" s="43"/>
      <c r="V110" s="43"/>
      <c r="W110" s="43"/>
      <c r="X110" s="43"/>
      <c r="Y110" s="43"/>
    </row>
    <row r="111" spans="2:25" x14ac:dyDescent="0.2">
      <c r="B111" s="45"/>
      <c r="C111" s="46"/>
      <c r="D111" s="47"/>
      <c r="E111" s="47"/>
      <c r="F111" s="47"/>
      <c r="G111" s="47"/>
      <c r="H111" s="47"/>
      <c r="I111" s="43"/>
      <c r="J111" s="43"/>
      <c r="K111" s="43"/>
      <c r="L111" s="43"/>
      <c r="M111" s="43"/>
      <c r="N111" s="43"/>
      <c r="O111" s="43"/>
      <c r="P111" s="43"/>
      <c r="Q111" s="43"/>
      <c r="R111" s="43"/>
      <c r="S111" s="43"/>
      <c r="T111" s="43"/>
      <c r="U111" s="43"/>
      <c r="V111" s="43"/>
      <c r="W111" s="43"/>
      <c r="X111" s="43"/>
      <c r="Y111" s="43"/>
    </row>
    <row r="112" spans="2:25" x14ac:dyDescent="0.2">
      <c r="B112" s="45"/>
      <c r="C112" s="46"/>
      <c r="D112" s="47"/>
      <c r="E112" s="47"/>
      <c r="F112" s="47"/>
      <c r="G112" s="47"/>
      <c r="H112" s="47"/>
      <c r="I112" s="43"/>
      <c r="J112" s="43"/>
      <c r="K112" s="43"/>
      <c r="L112" s="43"/>
      <c r="M112" s="43"/>
      <c r="N112" s="43"/>
      <c r="O112" s="43"/>
      <c r="P112" s="43"/>
      <c r="Q112" s="43"/>
      <c r="R112" s="43"/>
      <c r="S112" s="43"/>
      <c r="T112" s="43"/>
      <c r="U112" s="43"/>
      <c r="V112" s="43"/>
      <c r="W112" s="43"/>
      <c r="X112" s="43"/>
      <c r="Y112" s="43"/>
    </row>
    <row r="113" spans="2:25" x14ac:dyDescent="0.2">
      <c r="B113" s="45"/>
      <c r="C113" s="46"/>
      <c r="D113" s="47"/>
      <c r="E113" s="47"/>
      <c r="F113" s="47"/>
      <c r="G113" s="47"/>
      <c r="H113" s="47"/>
      <c r="I113" s="43"/>
      <c r="J113" s="43"/>
      <c r="K113" s="43"/>
      <c r="L113" s="43"/>
      <c r="M113" s="43"/>
      <c r="N113" s="43"/>
      <c r="O113" s="43"/>
      <c r="P113" s="43"/>
      <c r="Q113" s="43"/>
      <c r="R113" s="43"/>
      <c r="S113" s="43"/>
      <c r="T113" s="43"/>
      <c r="U113" s="43"/>
      <c r="V113" s="43"/>
      <c r="W113" s="43"/>
      <c r="X113" s="43"/>
      <c r="Y113" s="43"/>
    </row>
    <row r="114" spans="2:25" x14ac:dyDescent="0.2">
      <c r="B114" s="45"/>
      <c r="C114" s="46"/>
      <c r="D114" s="47"/>
      <c r="E114" s="47"/>
      <c r="F114" s="47"/>
      <c r="G114" s="47"/>
      <c r="H114" s="47"/>
      <c r="I114" s="43"/>
      <c r="J114" s="43"/>
      <c r="K114" s="43"/>
      <c r="L114" s="43"/>
      <c r="M114" s="43"/>
      <c r="N114" s="43"/>
      <c r="O114" s="43"/>
      <c r="P114" s="43"/>
      <c r="Q114" s="43"/>
      <c r="R114" s="43"/>
      <c r="S114" s="43"/>
      <c r="T114" s="43"/>
      <c r="U114" s="43"/>
      <c r="V114" s="43"/>
      <c r="W114" s="43"/>
      <c r="X114" s="43"/>
      <c r="Y114" s="43"/>
    </row>
    <row r="115" spans="2:25" x14ac:dyDescent="0.2">
      <c r="B115" s="45"/>
      <c r="C115" s="46"/>
      <c r="D115" s="47"/>
      <c r="E115" s="47"/>
      <c r="F115" s="47"/>
      <c r="G115" s="47"/>
      <c r="H115" s="47"/>
      <c r="I115" s="43"/>
      <c r="J115" s="43"/>
      <c r="K115" s="43"/>
      <c r="L115" s="43"/>
      <c r="M115" s="43"/>
      <c r="N115" s="43"/>
      <c r="O115" s="43"/>
      <c r="P115" s="43"/>
      <c r="Q115" s="43"/>
      <c r="R115" s="43"/>
      <c r="S115" s="43"/>
      <c r="T115" s="43"/>
      <c r="U115" s="43"/>
      <c r="V115" s="43"/>
      <c r="W115" s="43"/>
      <c r="X115" s="43"/>
      <c r="Y115" s="43"/>
    </row>
    <row r="116" spans="2:25" x14ac:dyDescent="0.2">
      <c r="B116" s="45"/>
      <c r="C116" s="46"/>
      <c r="D116" s="47"/>
      <c r="E116" s="47"/>
      <c r="F116" s="47"/>
      <c r="G116" s="47"/>
      <c r="H116" s="47"/>
      <c r="I116" s="43"/>
      <c r="J116" s="43"/>
      <c r="K116" s="43"/>
      <c r="L116" s="43"/>
      <c r="M116" s="43"/>
      <c r="N116" s="43"/>
      <c r="O116" s="43"/>
      <c r="P116" s="43"/>
      <c r="Q116" s="43"/>
      <c r="R116" s="43"/>
      <c r="S116" s="43"/>
      <c r="T116" s="43"/>
      <c r="U116" s="43"/>
      <c r="V116" s="43"/>
      <c r="W116" s="43"/>
      <c r="X116" s="43"/>
      <c r="Y116" s="43"/>
    </row>
    <row r="117" spans="2:25" x14ac:dyDescent="0.2">
      <c r="B117" s="45"/>
      <c r="C117" s="46"/>
      <c r="D117" s="47"/>
      <c r="E117" s="47"/>
      <c r="F117" s="47"/>
      <c r="G117" s="47"/>
      <c r="H117" s="47"/>
      <c r="I117" s="43"/>
      <c r="J117" s="43"/>
      <c r="K117" s="43"/>
      <c r="L117" s="43"/>
      <c r="M117" s="43"/>
      <c r="N117" s="43"/>
      <c r="O117" s="43"/>
      <c r="P117" s="43"/>
      <c r="Q117" s="43"/>
      <c r="R117" s="43"/>
      <c r="S117" s="43"/>
      <c r="T117" s="43"/>
      <c r="U117" s="43"/>
      <c r="V117" s="43"/>
      <c r="W117" s="43"/>
      <c r="X117" s="43"/>
      <c r="Y117" s="43"/>
    </row>
    <row r="118" spans="2:25" x14ac:dyDescent="0.2">
      <c r="B118" s="45"/>
      <c r="C118" s="46"/>
      <c r="D118" s="47"/>
      <c r="E118" s="47"/>
      <c r="F118" s="47"/>
      <c r="G118" s="47"/>
      <c r="H118" s="47"/>
      <c r="I118" s="43"/>
      <c r="J118" s="43"/>
      <c r="K118" s="43"/>
      <c r="L118" s="43"/>
      <c r="M118" s="43"/>
      <c r="N118" s="43"/>
      <c r="O118" s="43"/>
      <c r="P118" s="43"/>
      <c r="Q118" s="43"/>
      <c r="R118" s="43"/>
      <c r="S118" s="43"/>
      <c r="T118" s="43"/>
      <c r="U118" s="43"/>
      <c r="V118" s="43"/>
      <c r="W118" s="43"/>
      <c r="X118" s="43"/>
      <c r="Y118" s="43"/>
    </row>
    <row r="119" spans="2:25" x14ac:dyDescent="0.2">
      <c r="B119" s="45"/>
      <c r="C119" s="46"/>
      <c r="D119" s="47"/>
      <c r="E119" s="47"/>
      <c r="F119" s="47"/>
      <c r="G119" s="47"/>
      <c r="H119" s="47"/>
      <c r="I119" s="43"/>
      <c r="J119" s="43"/>
      <c r="K119" s="43"/>
      <c r="L119" s="43"/>
      <c r="M119" s="43"/>
      <c r="N119" s="43"/>
      <c r="O119" s="43"/>
      <c r="P119" s="43"/>
      <c r="Q119" s="43"/>
      <c r="R119" s="43"/>
      <c r="S119" s="43"/>
      <c r="T119" s="43"/>
      <c r="U119" s="43"/>
      <c r="V119" s="43"/>
      <c r="W119" s="43"/>
      <c r="X119" s="43"/>
      <c r="Y119" s="43"/>
    </row>
    <row r="120" spans="2:25" x14ac:dyDescent="0.2">
      <c r="B120" s="45"/>
      <c r="C120" s="46"/>
      <c r="D120" s="47"/>
      <c r="E120" s="47"/>
      <c r="F120" s="47"/>
      <c r="G120" s="47"/>
      <c r="H120" s="47"/>
      <c r="I120" s="43"/>
      <c r="J120" s="43"/>
      <c r="K120" s="43"/>
      <c r="L120" s="43"/>
      <c r="M120" s="43"/>
      <c r="N120" s="43"/>
      <c r="O120" s="43"/>
      <c r="P120" s="43"/>
      <c r="Q120" s="43"/>
      <c r="R120" s="43"/>
      <c r="S120" s="43"/>
      <c r="T120" s="43"/>
      <c r="U120" s="43"/>
      <c r="V120" s="43"/>
      <c r="W120" s="43"/>
      <c r="X120" s="43"/>
      <c r="Y120" s="43"/>
    </row>
    <row r="121" spans="2:25" x14ac:dyDescent="0.2">
      <c r="B121" s="45"/>
      <c r="C121" s="46"/>
      <c r="D121" s="47"/>
      <c r="E121" s="47"/>
      <c r="F121" s="47"/>
      <c r="G121" s="47"/>
      <c r="H121" s="47"/>
      <c r="I121" s="43"/>
      <c r="J121" s="43"/>
      <c r="K121" s="43"/>
      <c r="L121" s="43"/>
      <c r="M121" s="43"/>
      <c r="N121" s="43"/>
      <c r="O121" s="43"/>
      <c r="P121" s="43"/>
      <c r="Q121" s="43"/>
      <c r="R121" s="43"/>
      <c r="S121" s="43"/>
      <c r="T121" s="43"/>
      <c r="U121" s="43"/>
      <c r="V121" s="43"/>
      <c r="W121" s="43"/>
      <c r="X121" s="43"/>
      <c r="Y121" s="43"/>
    </row>
    <row r="122" spans="2:25" x14ac:dyDescent="0.2">
      <c r="B122" s="45"/>
      <c r="C122" s="46"/>
      <c r="D122" s="47"/>
      <c r="E122" s="47"/>
      <c r="F122" s="47"/>
      <c r="G122" s="47"/>
      <c r="H122" s="47"/>
      <c r="I122" s="43"/>
      <c r="J122" s="43"/>
      <c r="K122" s="43"/>
      <c r="L122" s="43"/>
      <c r="M122" s="43"/>
      <c r="N122" s="43"/>
      <c r="O122" s="43"/>
      <c r="P122" s="43"/>
      <c r="Q122" s="43"/>
      <c r="R122" s="43"/>
      <c r="S122" s="43"/>
      <c r="T122" s="43"/>
      <c r="U122" s="43"/>
      <c r="V122" s="43"/>
      <c r="W122" s="43"/>
      <c r="X122" s="43"/>
      <c r="Y122" s="43"/>
    </row>
    <row r="123" spans="2:25" x14ac:dyDescent="0.2">
      <c r="B123" s="45"/>
      <c r="C123" s="46"/>
      <c r="D123" s="47"/>
      <c r="E123" s="47"/>
      <c r="F123" s="47"/>
      <c r="G123" s="47"/>
      <c r="H123" s="47"/>
      <c r="I123" s="43"/>
      <c r="J123" s="43"/>
      <c r="K123" s="43"/>
      <c r="L123" s="43"/>
      <c r="M123" s="43"/>
      <c r="N123" s="43"/>
      <c r="O123" s="43"/>
      <c r="P123" s="43"/>
      <c r="Q123" s="43"/>
      <c r="R123" s="43"/>
      <c r="S123" s="43"/>
      <c r="T123" s="43"/>
      <c r="U123" s="43"/>
      <c r="V123" s="43"/>
      <c r="W123" s="43"/>
      <c r="X123" s="43"/>
      <c r="Y123" s="43"/>
    </row>
    <row r="124" spans="2:25" x14ac:dyDescent="0.2">
      <c r="B124" s="45"/>
      <c r="C124" s="46"/>
      <c r="D124" s="47"/>
      <c r="E124" s="47"/>
      <c r="F124" s="47"/>
      <c r="G124" s="47"/>
      <c r="H124" s="47"/>
      <c r="I124" s="43"/>
      <c r="J124" s="43"/>
      <c r="K124" s="43"/>
      <c r="L124" s="43"/>
      <c r="M124" s="43"/>
      <c r="N124" s="43"/>
      <c r="O124" s="43"/>
      <c r="P124" s="43"/>
      <c r="Q124" s="43"/>
      <c r="R124" s="43"/>
      <c r="S124" s="43"/>
      <c r="T124" s="43"/>
      <c r="U124" s="43"/>
      <c r="V124" s="43"/>
      <c r="W124" s="43"/>
      <c r="X124" s="43"/>
      <c r="Y124" s="43"/>
    </row>
    <row r="125" spans="2:25" x14ac:dyDescent="0.2">
      <c r="B125" s="45"/>
      <c r="C125" s="46"/>
      <c r="D125" s="47"/>
      <c r="E125" s="47"/>
      <c r="F125" s="47"/>
      <c r="G125" s="47"/>
      <c r="H125" s="47"/>
      <c r="I125" s="43"/>
      <c r="J125" s="43"/>
      <c r="K125" s="43"/>
      <c r="L125" s="43"/>
      <c r="M125" s="43"/>
      <c r="N125" s="43"/>
      <c r="O125" s="43"/>
      <c r="P125" s="43"/>
      <c r="Q125" s="43"/>
      <c r="R125" s="43"/>
      <c r="S125" s="43"/>
      <c r="T125" s="43"/>
      <c r="U125" s="43"/>
      <c r="V125" s="43"/>
      <c r="W125" s="43"/>
      <c r="X125" s="43"/>
      <c r="Y125" s="43"/>
    </row>
    <row r="126" spans="2:25" x14ac:dyDescent="0.2">
      <c r="B126" s="45"/>
      <c r="C126" s="46"/>
      <c r="D126" s="47"/>
      <c r="E126" s="47"/>
      <c r="F126" s="47"/>
      <c r="G126" s="47"/>
      <c r="H126" s="47"/>
      <c r="I126" s="43"/>
      <c r="J126" s="43"/>
      <c r="K126" s="43"/>
      <c r="L126" s="43"/>
      <c r="M126" s="43"/>
      <c r="N126" s="43"/>
      <c r="O126" s="43"/>
      <c r="P126" s="43"/>
      <c r="Q126" s="43"/>
      <c r="R126" s="43"/>
      <c r="S126" s="43"/>
      <c r="T126" s="43"/>
      <c r="U126" s="43"/>
      <c r="V126" s="43"/>
      <c r="W126" s="43"/>
      <c r="X126" s="43"/>
      <c r="Y126" s="43"/>
    </row>
    <row r="127" spans="2:25" x14ac:dyDescent="0.2">
      <c r="B127" s="45"/>
      <c r="C127" s="46"/>
      <c r="D127" s="47"/>
      <c r="E127" s="47"/>
      <c r="F127" s="47"/>
      <c r="G127" s="47"/>
      <c r="H127" s="47"/>
      <c r="I127" s="43"/>
      <c r="J127" s="43"/>
      <c r="K127" s="43"/>
      <c r="L127" s="43"/>
      <c r="M127" s="43"/>
      <c r="N127" s="43"/>
      <c r="O127" s="43"/>
      <c r="P127" s="43"/>
      <c r="Q127" s="43"/>
      <c r="R127" s="43"/>
      <c r="S127" s="43"/>
      <c r="T127" s="43"/>
      <c r="U127" s="43"/>
      <c r="V127" s="43"/>
      <c r="W127" s="43"/>
      <c r="X127" s="43"/>
      <c r="Y127" s="43"/>
    </row>
    <row r="128" spans="2:25" x14ac:dyDescent="0.2">
      <c r="B128" s="45"/>
      <c r="C128" s="46"/>
      <c r="D128" s="47"/>
      <c r="E128" s="47"/>
      <c r="F128" s="47"/>
      <c r="G128" s="47"/>
      <c r="H128" s="47"/>
      <c r="I128" s="43"/>
      <c r="J128" s="43"/>
      <c r="K128" s="43"/>
      <c r="L128" s="43"/>
      <c r="M128" s="43"/>
      <c r="N128" s="43"/>
      <c r="O128" s="43"/>
      <c r="P128" s="43"/>
      <c r="Q128" s="43"/>
      <c r="R128" s="43"/>
      <c r="S128" s="43"/>
      <c r="T128" s="43"/>
      <c r="U128" s="43"/>
      <c r="V128" s="43"/>
      <c r="W128" s="43"/>
      <c r="X128" s="43"/>
      <c r="Y128" s="43"/>
    </row>
    <row r="129" spans="2:25" x14ac:dyDescent="0.2">
      <c r="B129" s="45"/>
      <c r="C129" s="46"/>
      <c r="D129" s="47"/>
      <c r="E129" s="47"/>
      <c r="F129" s="47"/>
      <c r="G129" s="47"/>
      <c r="H129" s="47"/>
      <c r="I129" s="43"/>
      <c r="J129" s="43"/>
      <c r="K129" s="43"/>
      <c r="L129" s="43"/>
      <c r="M129" s="43"/>
      <c r="N129" s="43"/>
      <c r="O129" s="43"/>
      <c r="P129" s="43"/>
      <c r="Q129" s="43"/>
      <c r="R129" s="43"/>
      <c r="S129" s="43"/>
      <c r="T129" s="43"/>
      <c r="U129" s="43"/>
      <c r="V129" s="43"/>
      <c r="W129" s="43"/>
      <c r="X129" s="43"/>
      <c r="Y129" s="43"/>
    </row>
    <row r="130" spans="2:25" x14ac:dyDescent="0.2">
      <c r="B130" s="45"/>
      <c r="C130" s="46"/>
      <c r="D130" s="47"/>
      <c r="E130" s="47"/>
      <c r="F130" s="47"/>
      <c r="G130" s="47"/>
      <c r="H130" s="47"/>
      <c r="I130" s="43"/>
      <c r="J130" s="43"/>
      <c r="K130" s="43"/>
      <c r="L130" s="43"/>
      <c r="M130" s="43"/>
      <c r="N130" s="43"/>
      <c r="O130" s="43"/>
      <c r="P130" s="43"/>
      <c r="Q130" s="43"/>
      <c r="R130" s="43"/>
      <c r="S130" s="43"/>
      <c r="T130" s="43"/>
      <c r="U130" s="43"/>
      <c r="V130" s="43"/>
      <c r="W130" s="43"/>
      <c r="X130" s="43"/>
      <c r="Y130" s="43"/>
    </row>
    <row r="131" spans="2:25" x14ac:dyDescent="0.2">
      <c r="B131" s="45"/>
      <c r="C131" s="46"/>
      <c r="D131" s="47"/>
      <c r="E131" s="47"/>
      <c r="F131" s="47"/>
      <c r="G131" s="47"/>
      <c r="H131" s="47"/>
      <c r="I131" s="43"/>
      <c r="J131" s="43"/>
      <c r="K131" s="43"/>
      <c r="L131" s="43"/>
      <c r="M131" s="43"/>
      <c r="N131" s="43"/>
      <c r="O131" s="43"/>
      <c r="P131" s="43"/>
      <c r="Q131" s="43"/>
      <c r="R131" s="43"/>
      <c r="S131" s="43"/>
      <c r="T131" s="43"/>
      <c r="U131" s="43"/>
      <c r="V131" s="43"/>
      <c r="W131" s="43"/>
      <c r="X131" s="43"/>
      <c r="Y131" s="43"/>
    </row>
    <row r="132" spans="2:25" x14ac:dyDescent="0.2">
      <c r="B132" s="45"/>
      <c r="C132" s="46"/>
      <c r="D132" s="47"/>
      <c r="E132" s="47"/>
      <c r="F132" s="47"/>
      <c r="G132" s="47"/>
      <c r="H132" s="47"/>
      <c r="I132" s="43"/>
      <c r="J132" s="43"/>
      <c r="K132" s="43"/>
      <c r="L132" s="43"/>
      <c r="M132" s="43"/>
      <c r="N132" s="43"/>
      <c r="O132" s="43"/>
      <c r="P132" s="43"/>
      <c r="Q132" s="43"/>
      <c r="R132" s="43"/>
      <c r="S132" s="43"/>
      <c r="T132" s="43"/>
      <c r="U132" s="43"/>
      <c r="V132" s="43"/>
      <c r="W132" s="43"/>
      <c r="X132" s="43"/>
      <c r="Y132" s="43"/>
    </row>
    <row r="133" spans="2:25" x14ac:dyDescent="0.2">
      <c r="B133" s="45"/>
      <c r="C133" s="46"/>
      <c r="D133" s="47"/>
      <c r="E133" s="47"/>
      <c r="F133" s="47"/>
      <c r="G133" s="47"/>
      <c r="H133" s="47"/>
      <c r="I133" s="43"/>
      <c r="J133" s="43"/>
      <c r="K133" s="43"/>
      <c r="L133" s="43"/>
      <c r="M133" s="43"/>
      <c r="N133" s="43"/>
      <c r="O133" s="43"/>
      <c r="P133" s="43"/>
      <c r="Q133" s="43"/>
      <c r="R133" s="43"/>
      <c r="S133" s="43"/>
      <c r="T133" s="43"/>
      <c r="U133" s="43"/>
      <c r="V133" s="43"/>
      <c r="W133" s="43"/>
      <c r="X133" s="43"/>
      <c r="Y133" s="43"/>
    </row>
    <row r="134" spans="2:25" x14ac:dyDescent="0.2">
      <c r="B134" s="45"/>
      <c r="C134" s="46"/>
      <c r="D134" s="47"/>
      <c r="E134" s="47"/>
      <c r="F134" s="47"/>
      <c r="G134" s="47"/>
      <c r="H134" s="47"/>
      <c r="I134" s="43"/>
      <c r="J134" s="43"/>
      <c r="K134" s="43"/>
      <c r="L134" s="43"/>
      <c r="M134" s="43"/>
      <c r="N134" s="43"/>
      <c r="O134" s="43"/>
      <c r="P134" s="43"/>
      <c r="Q134" s="43"/>
      <c r="R134" s="43"/>
      <c r="S134" s="43"/>
      <c r="T134" s="43"/>
      <c r="U134" s="43"/>
      <c r="V134" s="43"/>
      <c r="W134" s="43"/>
      <c r="X134" s="43"/>
      <c r="Y134" s="43"/>
    </row>
    <row r="135" spans="2:25" x14ac:dyDescent="0.2">
      <c r="B135" s="45"/>
      <c r="C135" s="46"/>
      <c r="D135" s="47"/>
      <c r="E135" s="47"/>
      <c r="F135" s="47"/>
      <c r="G135" s="47"/>
      <c r="H135" s="47"/>
      <c r="I135" s="43"/>
      <c r="J135" s="43"/>
      <c r="K135" s="43"/>
      <c r="L135" s="43"/>
      <c r="M135" s="43"/>
      <c r="N135" s="43"/>
      <c r="O135" s="43"/>
      <c r="P135" s="43"/>
      <c r="Q135" s="43"/>
      <c r="R135" s="43"/>
      <c r="S135" s="43"/>
      <c r="T135" s="43"/>
      <c r="U135" s="43"/>
      <c r="V135" s="43"/>
      <c r="W135" s="43"/>
      <c r="X135" s="43"/>
      <c r="Y135" s="43"/>
    </row>
    <row r="136" spans="2:25" x14ac:dyDescent="0.2">
      <c r="B136" s="45"/>
      <c r="C136" s="46"/>
      <c r="D136" s="47"/>
      <c r="E136" s="47"/>
      <c r="F136" s="47"/>
      <c r="G136" s="47"/>
      <c r="H136" s="47"/>
      <c r="I136" s="43"/>
      <c r="J136" s="43"/>
      <c r="K136" s="43"/>
      <c r="L136" s="43"/>
      <c r="M136" s="43"/>
      <c r="N136" s="43"/>
      <c r="O136" s="43"/>
      <c r="P136" s="43"/>
      <c r="Q136" s="43"/>
      <c r="R136" s="43"/>
      <c r="S136" s="43"/>
      <c r="T136" s="43"/>
      <c r="U136" s="43"/>
      <c r="V136" s="43"/>
      <c r="W136" s="43"/>
      <c r="X136" s="43"/>
      <c r="Y136" s="43"/>
    </row>
    <row r="137" spans="2:25" x14ac:dyDescent="0.2">
      <c r="B137" s="45"/>
      <c r="C137" s="46"/>
      <c r="D137" s="47"/>
      <c r="E137" s="47"/>
      <c r="F137" s="47"/>
      <c r="G137" s="47"/>
      <c r="H137" s="47"/>
      <c r="I137" s="43"/>
      <c r="J137" s="43"/>
      <c r="K137" s="43"/>
      <c r="L137" s="43"/>
      <c r="M137" s="43"/>
      <c r="N137" s="43"/>
      <c r="O137" s="43"/>
      <c r="P137" s="43"/>
      <c r="Q137" s="43"/>
      <c r="R137" s="43"/>
      <c r="S137" s="43"/>
      <c r="T137" s="43"/>
      <c r="U137" s="43"/>
      <c r="V137" s="43"/>
      <c r="W137" s="43"/>
      <c r="X137" s="43"/>
      <c r="Y137" s="43"/>
    </row>
    <row r="138" spans="2:25" x14ac:dyDescent="0.2">
      <c r="B138" s="45"/>
      <c r="C138" s="46"/>
      <c r="D138" s="47"/>
      <c r="E138" s="47"/>
      <c r="F138" s="47"/>
      <c r="G138" s="47"/>
      <c r="H138" s="47"/>
      <c r="I138" s="43"/>
      <c r="J138" s="43"/>
      <c r="K138" s="43"/>
      <c r="L138" s="43"/>
      <c r="M138" s="43"/>
      <c r="N138" s="43"/>
      <c r="O138" s="43"/>
      <c r="P138" s="43"/>
      <c r="Q138" s="43"/>
      <c r="R138" s="43"/>
      <c r="S138" s="43"/>
      <c r="T138" s="43"/>
      <c r="U138" s="43"/>
      <c r="V138" s="43"/>
      <c r="W138" s="43"/>
      <c r="X138" s="43"/>
      <c r="Y138" s="43"/>
    </row>
    <row r="139" spans="2:25" x14ac:dyDescent="0.2">
      <c r="B139" s="45"/>
      <c r="C139" s="46"/>
      <c r="D139" s="47"/>
      <c r="E139" s="47"/>
      <c r="F139" s="47"/>
      <c r="G139" s="47"/>
      <c r="H139" s="47"/>
      <c r="I139" s="43"/>
      <c r="J139" s="43"/>
      <c r="K139" s="43"/>
      <c r="L139" s="43"/>
      <c r="M139" s="43"/>
      <c r="N139" s="43"/>
      <c r="O139" s="43"/>
      <c r="P139" s="43"/>
      <c r="Q139" s="43"/>
      <c r="R139" s="43"/>
      <c r="S139" s="43"/>
      <c r="T139" s="43"/>
      <c r="U139" s="43"/>
      <c r="V139" s="43"/>
      <c r="W139" s="43"/>
      <c r="X139" s="43"/>
      <c r="Y139" s="43"/>
    </row>
    <row r="140" spans="2:25" x14ac:dyDescent="0.2">
      <c r="B140" s="45"/>
      <c r="C140" s="46"/>
      <c r="D140" s="47"/>
      <c r="E140" s="47"/>
      <c r="F140" s="47"/>
      <c r="G140" s="47"/>
      <c r="H140" s="47"/>
      <c r="I140" s="43"/>
      <c r="J140" s="43"/>
      <c r="K140" s="43"/>
      <c r="L140" s="43"/>
      <c r="M140" s="43"/>
      <c r="N140" s="43"/>
      <c r="O140" s="43"/>
      <c r="P140" s="43"/>
      <c r="Q140" s="43"/>
      <c r="R140" s="43"/>
      <c r="S140" s="43"/>
      <c r="T140" s="43"/>
      <c r="U140" s="43"/>
      <c r="V140" s="43"/>
      <c r="W140" s="43"/>
      <c r="X140" s="43"/>
      <c r="Y140" s="43"/>
    </row>
    <row r="141" spans="2:25" x14ac:dyDescent="0.2">
      <c r="B141" s="45"/>
      <c r="C141" s="46"/>
      <c r="D141" s="47"/>
      <c r="E141" s="47"/>
      <c r="F141" s="47"/>
      <c r="G141" s="47"/>
      <c r="H141" s="47"/>
      <c r="I141" s="43"/>
      <c r="J141" s="43"/>
      <c r="K141" s="43"/>
      <c r="L141" s="43"/>
      <c r="M141" s="43"/>
      <c r="N141" s="43"/>
      <c r="O141" s="43"/>
      <c r="P141" s="43"/>
      <c r="Q141" s="43"/>
      <c r="R141" s="43"/>
      <c r="S141" s="43"/>
      <c r="T141" s="43"/>
      <c r="U141" s="43"/>
      <c r="V141" s="43"/>
      <c r="W141" s="43"/>
      <c r="X141" s="43"/>
      <c r="Y141" s="43"/>
    </row>
    <row r="142" spans="2:25" x14ac:dyDescent="0.2">
      <c r="B142" s="45"/>
      <c r="C142" s="46"/>
      <c r="D142" s="47"/>
      <c r="E142" s="47"/>
      <c r="F142" s="47"/>
      <c r="G142" s="47"/>
      <c r="H142" s="47"/>
      <c r="I142" s="43"/>
      <c r="J142" s="43"/>
      <c r="K142" s="43"/>
      <c r="L142" s="43"/>
      <c r="M142" s="43"/>
      <c r="N142" s="43"/>
      <c r="O142" s="43"/>
      <c r="P142" s="43"/>
      <c r="Q142" s="43"/>
      <c r="R142" s="43"/>
      <c r="S142" s="43"/>
      <c r="T142" s="43"/>
      <c r="U142" s="43"/>
      <c r="V142" s="43"/>
      <c r="W142" s="43"/>
      <c r="X142" s="43"/>
      <c r="Y142" s="43"/>
    </row>
    <row r="143" spans="2:25" x14ac:dyDescent="0.2">
      <c r="B143" s="45"/>
      <c r="C143" s="46"/>
      <c r="D143" s="47"/>
      <c r="E143" s="47"/>
      <c r="F143" s="47"/>
      <c r="G143" s="47"/>
      <c r="H143" s="47"/>
      <c r="I143" s="43"/>
      <c r="J143" s="43"/>
      <c r="K143" s="43"/>
      <c r="L143" s="43"/>
      <c r="M143" s="43"/>
      <c r="N143" s="43"/>
      <c r="O143" s="43"/>
      <c r="P143" s="43"/>
      <c r="Q143" s="43"/>
      <c r="R143" s="43"/>
      <c r="S143" s="43"/>
      <c r="T143" s="43"/>
      <c r="U143" s="43"/>
      <c r="V143" s="43"/>
      <c r="W143" s="43"/>
      <c r="X143" s="43"/>
      <c r="Y143" s="43"/>
    </row>
    <row r="144" spans="2:25" x14ac:dyDescent="0.2">
      <c r="B144" s="45"/>
      <c r="C144" s="46"/>
      <c r="D144" s="47"/>
      <c r="E144" s="47"/>
      <c r="F144" s="47"/>
      <c r="G144" s="47"/>
      <c r="H144" s="47"/>
      <c r="I144" s="43"/>
      <c r="J144" s="43"/>
      <c r="K144" s="43"/>
      <c r="L144" s="43"/>
      <c r="M144" s="43"/>
      <c r="N144" s="43"/>
      <c r="O144" s="43"/>
      <c r="P144" s="43"/>
      <c r="Q144" s="43"/>
      <c r="R144" s="43"/>
      <c r="S144" s="43"/>
      <c r="T144" s="43"/>
      <c r="U144" s="43"/>
      <c r="V144" s="43"/>
      <c r="W144" s="43"/>
      <c r="X144" s="43"/>
      <c r="Y144" s="43"/>
    </row>
    <row r="145" spans="2:25" x14ac:dyDescent="0.2">
      <c r="B145" s="45"/>
      <c r="C145" s="46"/>
      <c r="D145" s="47"/>
      <c r="E145" s="47"/>
      <c r="F145" s="47"/>
      <c r="G145" s="47"/>
      <c r="H145" s="47"/>
      <c r="I145" s="43"/>
      <c r="J145" s="43"/>
      <c r="K145" s="43"/>
      <c r="L145" s="43"/>
      <c r="M145" s="43"/>
      <c r="N145" s="43"/>
      <c r="O145" s="43"/>
      <c r="P145" s="43"/>
      <c r="Q145" s="43"/>
      <c r="R145" s="43"/>
      <c r="S145" s="43"/>
      <c r="T145" s="43"/>
      <c r="U145" s="43"/>
      <c r="V145" s="43"/>
      <c r="W145" s="43"/>
      <c r="X145" s="43"/>
      <c r="Y145" s="43"/>
    </row>
    <row r="146" spans="2:25" x14ac:dyDescent="0.2">
      <c r="B146" s="45"/>
      <c r="C146" s="46"/>
      <c r="D146" s="47"/>
      <c r="E146" s="47"/>
      <c r="F146" s="47"/>
      <c r="G146" s="47"/>
      <c r="H146" s="47"/>
      <c r="I146" s="43"/>
      <c r="J146" s="43"/>
      <c r="K146" s="43"/>
      <c r="L146" s="43"/>
      <c r="M146" s="43"/>
      <c r="N146" s="43"/>
      <c r="O146" s="43"/>
      <c r="P146" s="43"/>
      <c r="Q146" s="43"/>
      <c r="R146" s="43"/>
      <c r="S146" s="43"/>
      <c r="T146" s="43"/>
      <c r="U146" s="43"/>
      <c r="V146" s="43"/>
      <c r="W146" s="43"/>
      <c r="X146" s="43"/>
      <c r="Y146" s="43"/>
    </row>
    <row r="147" spans="2:25" x14ac:dyDescent="0.2">
      <c r="B147" s="45"/>
      <c r="C147" s="46"/>
      <c r="D147" s="47"/>
      <c r="E147" s="47"/>
      <c r="F147" s="47"/>
      <c r="G147" s="47"/>
      <c r="H147" s="47"/>
      <c r="I147" s="43"/>
      <c r="J147" s="43"/>
      <c r="K147" s="43"/>
      <c r="L147" s="43"/>
      <c r="M147" s="43"/>
      <c r="N147" s="43"/>
      <c r="O147" s="43"/>
      <c r="P147" s="43"/>
      <c r="Q147" s="43"/>
      <c r="R147" s="43"/>
      <c r="S147" s="43"/>
      <c r="T147" s="43"/>
      <c r="U147" s="43"/>
      <c r="V147" s="43"/>
      <c r="W147" s="43"/>
      <c r="X147" s="43"/>
      <c r="Y147" s="43"/>
    </row>
    <row r="148" spans="2:25" x14ac:dyDescent="0.2">
      <c r="B148" s="45"/>
      <c r="C148" s="46"/>
      <c r="D148" s="47"/>
      <c r="E148" s="47"/>
      <c r="F148" s="47"/>
      <c r="G148" s="47"/>
      <c r="H148" s="47"/>
      <c r="I148" s="43"/>
      <c r="J148" s="43"/>
      <c r="K148" s="43"/>
      <c r="L148" s="43"/>
      <c r="M148" s="43"/>
      <c r="N148" s="43"/>
      <c r="O148" s="43"/>
      <c r="P148" s="43"/>
      <c r="Q148" s="43"/>
      <c r="R148" s="43"/>
      <c r="S148" s="43"/>
      <c r="T148" s="43"/>
      <c r="U148" s="43"/>
      <c r="V148" s="43"/>
      <c r="W148" s="43"/>
      <c r="X148" s="43"/>
      <c r="Y148" s="43"/>
    </row>
    <row r="149" spans="2:25" x14ac:dyDescent="0.2">
      <c r="B149" s="45"/>
      <c r="C149" s="46"/>
      <c r="D149" s="47"/>
      <c r="E149" s="47"/>
      <c r="F149" s="47"/>
      <c r="G149" s="47"/>
      <c r="H149" s="47"/>
      <c r="I149" s="43"/>
      <c r="J149" s="43"/>
      <c r="K149" s="43"/>
      <c r="L149" s="43"/>
      <c r="M149" s="43"/>
      <c r="N149" s="43"/>
      <c r="O149" s="43"/>
      <c r="P149" s="43"/>
      <c r="Q149" s="43"/>
      <c r="R149" s="43"/>
      <c r="S149" s="43"/>
      <c r="T149" s="43"/>
      <c r="U149" s="43"/>
      <c r="V149" s="43"/>
      <c r="W149" s="43"/>
      <c r="X149" s="43"/>
      <c r="Y149" s="43"/>
    </row>
    <row r="150" spans="2:25" x14ac:dyDescent="0.2">
      <c r="B150" s="45"/>
      <c r="C150" s="46"/>
      <c r="D150" s="47"/>
      <c r="E150" s="47"/>
      <c r="F150" s="47"/>
      <c r="G150" s="47"/>
      <c r="H150" s="47"/>
      <c r="I150" s="43"/>
      <c r="J150" s="43"/>
      <c r="K150" s="43"/>
      <c r="L150" s="43"/>
      <c r="M150" s="43"/>
      <c r="N150" s="43"/>
      <c r="O150" s="43"/>
      <c r="P150" s="43"/>
      <c r="Q150" s="43"/>
      <c r="R150" s="43"/>
      <c r="S150" s="43"/>
      <c r="T150" s="43"/>
      <c r="U150" s="43"/>
      <c r="V150" s="43"/>
      <c r="W150" s="43"/>
      <c r="X150" s="43"/>
      <c r="Y150" s="43"/>
    </row>
    <row r="151" spans="2:25" x14ac:dyDescent="0.2">
      <c r="B151" s="45"/>
      <c r="C151" s="46"/>
      <c r="D151" s="47"/>
      <c r="E151" s="47"/>
      <c r="F151" s="47"/>
      <c r="G151" s="47"/>
      <c r="H151" s="47"/>
      <c r="I151" s="43"/>
      <c r="J151" s="43"/>
      <c r="K151" s="43"/>
      <c r="L151" s="43"/>
      <c r="M151" s="43"/>
      <c r="N151" s="43"/>
      <c r="O151" s="43"/>
      <c r="P151" s="43"/>
      <c r="Q151" s="43"/>
      <c r="R151" s="43"/>
      <c r="S151" s="43"/>
      <c r="T151" s="43"/>
      <c r="U151" s="43"/>
      <c r="V151" s="43"/>
      <c r="W151" s="43"/>
      <c r="X151" s="43"/>
      <c r="Y151" s="43"/>
    </row>
    <row r="152" spans="2:25" x14ac:dyDescent="0.2">
      <c r="B152" s="45"/>
      <c r="C152" s="46"/>
      <c r="D152" s="47"/>
      <c r="E152" s="47"/>
      <c r="F152" s="47"/>
      <c r="G152" s="47"/>
      <c r="H152" s="47"/>
      <c r="I152" s="43"/>
      <c r="J152" s="43"/>
      <c r="K152" s="43"/>
      <c r="L152" s="43"/>
      <c r="M152" s="43"/>
      <c r="N152" s="43"/>
      <c r="O152" s="43"/>
      <c r="P152" s="43"/>
      <c r="Q152" s="43"/>
      <c r="R152" s="43"/>
      <c r="S152" s="43"/>
      <c r="T152" s="43"/>
      <c r="U152" s="43"/>
      <c r="V152" s="43"/>
      <c r="W152" s="43"/>
      <c r="X152" s="43"/>
      <c r="Y152" s="43"/>
    </row>
    <row r="153" spans="2:25" x14ac:dyDescent="0.2">
      <c r="B153" s="45"/>
      <c r="C153" s="46"/>
      <c r="D153" s="47"/>
      <c r="E153" s="47"/>
      <c r="F153" s="47"/>
      <c r="G153" s="47"/>
      <c r="H153" s="47"/>
      <c r="I153" s="43"/>
      <c r="J153" s="43"/>
      <c r="K153" s="43"/>
      <c r="L153" s="43"/>
      <c r="M153" s="43"/>
      <c r="N153" s="43"/>
      <c r="O153" s="43"/>
      <c r="P153" s="43"/>
      <c r="Q153" s="43"/>
      <c r="R153" s="43"/>
      <c r="S153" s="43"/>
      <c r="T153" s="43"/>
      <c r="U153" s="43"/>
      <c r="V153" s="43"/>
      <c r="W153" s="43"/>
      <c r="X153" s="43"/>
      <c r="Y153" s="43"/>
    </row>
    <row r="154" spans="2:25" x14ac:dyDescent="0.2">
      <c r="B154" s="45"/>
      <c r="C154" s="46"/>
      <c r="D154" s="47"/>
      <c r="E154" s="47"/>
      <c r="F154" s="47"/>
      <c r="G154" s="47"/>
      <c r="H154" s="47"/>
      <c r="I154" s="43"/>
      <c r="J154" s="43"/>
      <c r="K154" s="43"/>
      <c r="L154" s="43"/>
      <c r="M154" s="43"/>
      <c r="N154" s="43"/>
      <c r="O154" s="43"/>
      <c r="P154" s="43"/>
      <c r="Q154" s="43"/>
      <c r="R154" s="43"/>
      <c r="S154" s="43"/>
      <c r="T154" s="43"/>
      <c r="U154" s="43"/>
      <c r="V154" s="43"/>
      <c r="W154" s="43"/>
      <c r="X154" s="43"/>
      <c r="Y154" s="43"/>
    </row>
    <row r="155" spans="2:25" x14ac:dyDescent="0.2">
      <c r="B155" s="45"/>
      <c r="C155" s="46"/>
      <c r="D155" s="47"/>
      <c r="E155" s="47"/>
      <c r="F155" s="47"/>
      <c r="G155" s="47"/>
      <c r="H155" s="47"/>
      <c r="I155" s="43"/>
      <c r="J155" s="43"/>
      <c r="K155" s="43"/>
      <c r="L155" s="43"/>
      <c r="M155" s="43"/>
      <c r="N155" s="43"/>
      <c r="O155" s="43"/>
      <c r="P155" s="43"/>
      <c r="Q155" s="43"/>
      <c r="R155" s="43"/>
      <c r="S155" s="43"/>
      <c r="T155" s="43"/>
      <c r="U155" s="43"/>
      <c r="V155" s="43"/>
      <c r="W155" s="43"/>
      <c r="X155" s="43"/>
      <c r="Y155" s="43"/>
    </row>
    <row r="156" spans="2:25" x14ac:dyDescent="0.2">
      <c r="B156" s="45"/>
      <c r="C156" s="46"/>
      <c r="D156" s="47"/>
      <c r="E156" s="47"/>
      <c r="F156" s="47"/>
      <c r="G156" s="47"/>
      <c r="H156" s="47"/>
      <c r="I156" s="43"/>
      <c r="J156" s="43"/>
      <c r="K156" s="43"/>
      <c r="L156" s="43"/>
      <c r="M156" s="43"/>
      <c r="N156" s="43"/>
      <c r="O156" s="43"/>
      <c r="P156" s="43"/>
      <c r="Q156" s="43"/>
      <c r="R156" s="43"/>
      <c r="S156" s="43"/>
      <c r="T156" s="43"/>
      <c r="U156" s="43"/>
      <c r="V156" s="43"/>
      <c r="W156" s="43"/>
      <c r="X156" s="43"/>
      <c r="Y156" s="43"/>
    </row>
    <row r="157" spans="2:25" x14ac:dyDescent="0.2">
      <c r="B157" s="45"/>
      <c r="C157" s="46"/>
      <c r="D157" s="47"/>
      <c r="E157" s="47"/>
      <c r="F157" s="47"/>
      <c r="G157" s="47"/>
      <c r="H157" s="47"/>
      <c r="I157" s="43"/>
      <c r="J157" s="43"/>
      <c r="K157" s="43"/>
      <c r="L157" s="43"/>
      <c r="M157" s="43"/>
      <c r="N157" s="43"/>
      <c r="O157" s="43"/>
      <c r="P157" s="43"/>
      <c r="Q157" s="43"/>
      <c r="R157" s="43"/>
      <c r="S157" s="43"/>
      <c r="T157" s="43"/>
      <c r="U157" s="43"/>
      <c r="V157" s="43"/>
      <c r="W157" s="43"/>
      <c r="X157" s="43"/>
      <c r="Y157" s="43"/>
    </row>
    <row r="158" spans="2:25" x14ac:dyDescent="0.2">
      <c r="B158" s="45"/>
      <c r="C158" s="46"/>
      <c r="D158" s="47"/>
      <c r="E158" s="47"/>
      <c r="F158" s="47"/>
      <c r="G158" s="47"/>
      <c r="H158" s="47"/>
      <c r="I158" s="43"/>
      <c r="J158" s="43"/>
      <c r="K158" s="43"/>
      <c r="L158" s="43"/>
      <c r="M158" s="43"/>
      <c r="N158" s="43"/>
      <c r="O158" s="43"/>
      <c r="P158" s="43"/>
      <c r="Q158" s="43"/>
      <c r="R158" s="43"/>
      <c r="S158" s="43"/>
      <c r="T158" s="43"/>
      <c r="U158" s="43"/>
      <c r="V158" s="43"/>
      <c r="W158" s="43"/>
      <c r="X158" s="43"/>
      <c r="Y158" s="43"/>
    </row>
    <row r="159" spans="2:25" x14ac:dyDescent="0.2">
      <c r="B159" s="45"/>
      <c r="C159" s="46"/>
      <c r="D159" s="47"/>
      <c r="E159" s="47"/>
      <c r="F159" s="47"/>
      <c r="G159" s="47"/>
      <c r="H159" s="47"/>
      <c r="I159" s="43"/>
      <c r="J159" s="43"/>
      <c r="K159" s="43"/>
      <c r="L159" s="43"/>
      <c r="M159" s="43"/>
      <c r="N159" s="43"/>
      <c r="O159" s="43"/>
      <c r="P159" s="43"/>
      <c r="Q159" s="43"/>
      <c r="R159" s="43"/>
      <c r="S159" s="43"/>
      <c r="T159" s="43"/>
      <c r="U159" s="43"/>
      <c r="V159" s="43"/>
      <c r="W159" s="43"/>
      <c r="X159" s="43"/>
      <c r="Y159" s="43"/>
    </row>
    <row r="160" spans="2:25" x14ac:dyDescent="0.2">
      <c r="B160" s="45"/>
      <c r="C160" s="46"/>
      <c r="D160" s="47"/>
      <c r="E160" s="47"/>
      <c r="F160" s="47"/>
      <c r="G160" s="47"/>
      <c r="H160" s="47"/>
      <c r="I160" s="43"/>
      <c r="J160" s="43"/>
      <c r="K160" s="43"/>
      <c r="L160" s="43"/>
      <c r="M160" s="43"/>
      <c r="N160" s="43"/>
      <c r="O160" s="43"/>
      <c r="P160" s="43"/>
      <c r="Q160" s="43"/>
      <c r="R160" s="43"/>
      <c r="S160" s="43"/>
      <c r="T160" s="43"/>
      <c r="U160" s="43"/>
      <c r="V160" s="43"/>
      <c r="W160" s="43"/>
      <c r="X160" s="43"/>
      <c r="Y160" s="43"/>
    </row>
    <row r="161" spans="2:25" x14ac:dyDescent="0.2">
      <c r="B161" s="45"/>
      <c r="C161" s="46"/>
      <c r="D161" s="47"/>
      <c r="E161" s="47"/>
      <c r="F161" s="47"/>
      <c r="G161" s="47"/>
      <c r="H161" s="47"/>
      <c r="I161" s="43"/>
      <c r="J161" s="43"/>
      <c r="K161" s="43"/>
      <c r="L161" s="43"/>
      <c r="M161" s="43"/>
      <c r="N161" s="43"/>
      <c r="O161" s="43"/>
      <c r="P161" s="43"/>
      <c r="Q161" s="43"/>
      <c r="R161" s="43"/>
      <c r="S161" s="43"/>
      <c r="T161" s="43"/>
      <c r="U161" s="43"/>
      <c r="V161" s="43"/>
      <c r="W161" s="43"/>
      <c r="X161" s="43"/>
      <c r="Y161" s="43"/>
    </row>
    <row r="162" spans="2:25" x14ac:dyDescent="0.2">
      <c r="B162" s="45"/>
      <c r="C162" s="46"/>
      <c r="D162" s="47"/>
      <c r="E162" s="47"/>
      <c r="F162" s="47"/>
      <c r="G162" s="47"/>
      <c r="H162" s="47"/>
      <c r="I162" s="43"/>
      <c r="J162" s="43"/>
      <c r="K162" s="43"/>
      <c r="L162" s="43"/>
      <c r="M162" s="43"/>
      <c r="N162" s="43"/>
      <c r="O162" s="43"/>
      <c r="P162" s="43"/>
      <c r="Q162" s="43"/>
      <c r="R162" s="43"/>
      <c r="S162" s="43"/>
      <c r="T162" s="43"/>
      <c r="U162" s="43"/>
      <c r="V162" s="43"/>
      <c r="W162" s="43"/>
      <c r="X162" s="43"/>
      <c r="Y162" s="43"/>
    </row>
    <row r="163" spans="2:25" x14ac:dyDescent="0.2">
      <c r="B163" s="45"/>
      <c r="C163" s="46"/>
      <c r="D163" s="47"/>
      <c r="E163" s="47"/>
      <c r="F163" s="47"/>
      <c r="G163" s="47"/>
      <c r="H163" s="47"/>
      <c r="I163" s="43"/>
      <c r="J163" s="43"/>
      <c r="K163" s="43"/>
      <c r="L163" s="43"/>
      <c r="M163" s="43"/>
      <c r="N163" s="43"/>
      <c r="O163" s="43"/>
      <c r="P163" s="43"/>
      <c r="Q163" s="43"/>
      <c r="R163" s="43"/>
      <c r="S163" s="43"/>
      <c r="T163" s="43"/>
      <c r="U163" s="43"/>
      <c r="V163" s="43"/>
      <c r="W163" s="43"/>
      <c r="X163" s="43"/>
      <c r="Y163" s="43"/>
    </row>
    <row r="164" spans="2:25" x14ac:dyDescent="0.2">
      <c r="B164" s="45"/>
      <c r="C164" s="46"/>
      <c r="D164" s="47"/>
      <c r="E164" s="47"/>
      <c r="F164" s="47"/>
      <c r="G164" s="47"/>
      <c r="H164" s="47"/>
      <c r="I164" s="43"/>
      <c r="J164" s="43"/>
      <c r="K164" s="43"/>
      <c r="L164" s="43"/>
      <c r="M164" s="43"/>
      <c r="N164" s="43"/>
      <c r="O164" s="43"/>
      <c r="P164" s="43"/>
      <c r="Q164" s="43"/>
      <c r="R164" s="43"/>
      <c r="S164" s="43"/>
      <c r="T164" s="43"/>
      <c r="U164" s="43"/>
      <c r="V164" s="43"/>
      <c r="W164" s="43"/>
      <c r="X164" s="43"/>
      <c r="Y164" s="43"/>
    </row>
    <row r="165" spans="2:25" x14ac:dyDescent="0.2">
      <c r="B165" s="45"/>
      <c r="C165" s="46"/>
      <c r="D165" s="47"/>
      <c r="E165" s="47"/>
      <c r="F165" s="47"/>
      <c r="G165" s="47"/>
      <c r="H165" s="47"/>
      <c r="I165" s="43"/>
      <c r="J165" s="43"/>
      <c r="K165" s="43"/>
      <c r="L165" s="43"/>
      <c r="M165" s="43"/>
      <c r="N165" s="43"/>
      <c r="O165" s="43"/>
      <c r="P165" s="43"/>
      <c r="Q165" s="43"/>
      <c r="R165" s="43"/>
      <c r="S165" s="43"/>
      <c r="T165" s="43"/>
      <c r="U165" s="43"/>
      <c r="V165" s="43"/>
      <c r="W165" s="43"/>
      <c r="X165" s="43"/>
      <c r="Y165" s="43"/>
    </row>
    <row r="166" spans="2:25" x14ac:dyDescent="0.2">
      <c r="B166" s="45"/>
      <c r="C166" s="46"/>
      <c r="D166" s="47"/>
      <c r="E166" s="47"/>
      <c r="F166" s="47"/>
      <c r="G166" s="47"/>
      <c r="H166" s="47"/>
      <c r="I166" s="43"/>
      <c r="J166" s="43"/>
      <c r="K166" s="43"/>
      <c r="L166" s="43"/>
      <c r="M166" s="43"/>
      <c r="N166" s="43"/>
      <c r="O166" s="43"/>
      <c r="P166" s="43"/>
      <c r="Q166" s="43"/>
      <c r="R166" s="43"/>
      <c r="S166" s="43"/>
      <c r="T166" s="43"/>
      <c r="U166" s="43"/>
      <c r="V166" s="43"/>
      <c r="W166" s="43"/>
      <c r="X166" s="43"/>
      <c r="Y166" s="43"/>
    </row>
    <row r="167" spans="2:25" x14ac:dyDescent="0.2">
      <c r="B167" s="45"/>
      <c r="C167" s="46"/>
      <c r="D167" s="47"/>
      <c r="E167" s="47"/>
      <c r="F167" s="47"/>
      <c r="G167" s="47"/>
      <c r="H167" s="47"/>
      <c r="I167" s="43"/>
      <c r="J167" s="43"/>
      <c r="K167" s="43"/>
      <c r="L167" s="43"/>
      <c r="M167" s="43"/>
      <c r="N167" s="43"/>
      <c r="O167" s="43"/>
      <c r="P167" s="43"/>
      <c r="Q167" s="43"/>
      <c r="R167" s="43"/>
      <c r="S167" s="43"/>
      <c r="T167" s="43"/>
      <c r="U167" s="43"/>
      <c r="V167" s="43"/>
      <c r="W167" s="43"/>
      <c r="X167" s="43"/>
      <c r="Y167" s="43"/>
    </row>
    <row r="168" spans="2:25" x14ac:dyDescent="0.2">
      <c r="B168" s="45"/>
      <c r="C168" s="46"/>
      <c r="D168" s="47"/>
      <c r="E168" s="47"/>
      <c r="F168" s="47"/>
      <c r="G168" s="47"/>
      <c r="H168" s="47"/>
      <c r="I168" s="43"/>
      <c r="J168" s="43"/>
      <c r="K168" s="43"/>
      <c r="L168" s="43"/>
      <c r="M168" s="43"/>
      <c r="N168" s="43"/>
      <c r="O168" s="43"/>
      <c r="P168" s="43"/>
      <c r="Q168" s="43"/>
      <c r="R168" s="43"/>
      <c r="S168" s="43"/>
      <c r="T168" s="43"/>
      <c r="U168" s="43"/>
      <c r="V168" s="43"/>
      <c r="W168" s="43"/>
      <c r="X168" s="43"/>
      <c r="Y168" s="43"/>
    </row>
    <row r="169" spans="2:25" x14ac:dyDescent="0.2">
      <c r="B169" s="45"/>
      <c r="C169" s="46"/>
      <c r="D169" s="47"/>
      <c r="E169" s="47"/>
      <c r="F169" s="47"/>
      <c r="G169" s="47"/>
      <c r="H169" s="47"/>
      <c r="I169" s="43"/>
      <c r="J169" s="43"/>
      <c r="K169" s="43"/>
      <c r="L169" s="43"/>
      <c r="M169" s="43"/>
      <c r="N169" s="43"/>
      <c r="O169" s="43"/>
      <c r="P169" s="43"/>
      <c r="Q169" s="43"/>
      <c r="R169" s="43"/>
      <c r="S169" s="43"/>
      <c r="T169" s="43"/>
      <c r="U169" s="43"/>
      <c r="V169" s="43"/>
      <c r="W169" s="43"/>
      <c r="X169" s="43"/>
      <c r="Y169" s="43"/>
    </row>
    <row r="170" spans="2:25" x14ac:dyDescent="0.2">
      <c r="B170" s="45"/>
      <c r="C170" s="46"/>
      <c r="D170" s="47"/>
      <c r="E170" s="47"/>
      <c r="F170" s="47"/>
      <c r="G170" s="47"/>
      <c r="H170" s="47"/>
      <c r="I170" s="43"/>
      <c r="J170" s="43"/>
      <c r="K170" s="43"/>
      <c r="L170" s="43"/>
      <c r="M170" s="43"/>
      <c r="N170" s="43"/>
      <c r="O170" s="43"/>
      <c r="P170" s="43"/>
      <c r="Q170" s="43"/>
      <c r="R170" s="43"/>
      <c r="S170" s="43"/>
      <c r="T170" s="43"/>
      <c r="U170" s="43"/>
      <c r="V170" s="43"/>
      <c r="W170" s="43"/>
      <c r="X170" s="43"/>
      <c r="Y170" s="43"/>
    </row>
    <row r="171" spans="2:25" x14ac:dyDescent="0.2">
      <c r="B171" s="45"/>
      <c r="C171" s="46"/>
      <c r="D171" s="47"/>
      <c r="E171" s="47"/>
      <c r="F171" s="47"/>
      <c r="G171" s="47"/>
      <c r="H171" s="47"/>
      <c r="I171" s="43"/>
      <c r="J171" s="43"/>
      <c r="K171" s="43"/>
      <c r="L171" s="43"/>
      <c r="M171" s="43"/>
      <c r="N171" s="43"/>
      <c r="O171" s="43"/>
      <c r="P171" s="43"/>
      <c r="Q171" s="43"/>
      <c r="R171" s="43"/>
      <c r="S171" s="43"/>
      <c r="T171" s="43"/>
      <c r="U171" s="43"/>
      <c r="V171" s="43"/>
      <c r="W171" s="43"/>
      <c r="X171" s="43"/>
      <c r="Y171" s="43"/>
    </row>
    <row r="172" spans="2:25" x14ac:dyDescent="0.2">
      <c r="B172" s="45"/>
      <c r="C172" s="46"/>
      <c r="D172" s="47"/>
      <c r="E172" s="47"/>
      <c r="F172" s="47"/>
      <c r="G172" s="47"/>
      <c r="H172" s="47"/>
      <c r="I172" s="43"/>
      <c r="J172" s="43"/>
      <c r="K172" s="43"/>
      <c r="L172" s="43"/>
      <c r="M172" s="43"/>
      <c r="N172" s="43"/>
      <c r="O172" s="43"/>
      <c r="P172" s="43"/>
      <c r="Q172" s="43"/>
      <c r="R172" s="43"/>
      <c r="S172" s="43"/>
      <c r="T172" s="43"/>
      <c r="U172" s="43"/>
      <c r="V172" s="43"/>
      <c r="W172" s="43"/>
      <c r="X172" s="43"/>
      <c r="Y172" s="43"/>
    </row>
    <row r="173" spans="2:25" x14ac:dyDescent="0.2">
      <c r="B173" s="45"/>
      <c r="C173" s="46"/>
      <c r="D173" s="47"/>
      <c r="E173" s="47"/>
      <c r="F173" s="47"/>
      <c r="G173" s="47"/>
      <c r="H173" s="47"/>
      <c r="I173" s="43"/>
      <c r="J173" s="43"/>
      <c r="K173" s="43"/>
      <c r="L173" s="43"/>
      <c r="M173" s="43"/>
      <c r="N173" s="43"/>
      <c r="O173" s="43"/>
      <c r="P173" s="43"/>
      <c r="Q173" s="43"/>
      <c r="R173" s="43"/>
      <c r="S173" s="43"/>
      <c r="T173" s="43"/>
      <c r="U173" s="43"/>
      <c r="V173" s="43"/>
      <c r="W173" s="43"/>
      <c r="X173" s="43"/>
      <c r="Y173" s="43"/>
    </row>
    <row r="174" spans="2:25" x14ac:dyDescent="0.2">
      <c r="B174" s="45"/>
      <c r="C174" s="46"/>
      <c r="D174" s="47"/>
      <c r="E174" s="47"/>
      <c r="F174" s="47"/>
      <c r="G174" s="47"/>
      <c r="H174" s="47"/>
      <c r="I174" s="43"/>
      <c r="J174" s="43"/>
      <c r="K174" s="43"/>
      <c r="L174" s="43"/>
      <c r="M174" s="43"/>
      <c r="N174" s="43"/>
      <c r="O174" s="43"/>
      <c r="P174" s="43"/>
      <c r="Q174" s="43"/>
      <c r="R174" s="43"/>
      <c r="S174" s="43"/>
      <c r="T174" s="43"/>
      <c r="U174" s="43"/>
      <c r="V174" s="43"/>
      <c r="W174" s="43"/>
      <c r="X174" s="43"/>
      <c r="Y174" s="43"/>
    </row>
    <row r="175" spans="2:25" x14ac:dyDescent="0.2">
      <c r="B175" s="45"/>
      <c r="C175" s="46"/>
      <c r="D175" s="47"/>
      <c r="E175" s="47"/>
      <c r="F175" s="47"/>
      <c r="G175" s="47"/>
      <c r="H175" s="47"/>
      <c r="I175" s="43"/>
      <c r="J175" s="43"/>
      <c r="K175" s="43"/>
      <c r="L175" s="43"/>
      <c r="M175" s="43"/>
      <c r="N175" s="43"/>
      <c r="O175" s="43"/>
      <c r="P175" s="43"/>
      <c r="Q175" s="43"/>
      <c r="R175" s="43"/>
      <c r="S175" s="43"/>
      <c r="T175" s="43"/>
      <c r="U175" s="43"/>
      <c r="V175" s="43"/>
      <c r="W175" s="43"/>
      <c r="X175" s="43"/>
      <c r="Y175" s="43"/>
    </row>
    <row r="176" spans="2:25" x14ac:dyDescent="0.2">
      <c r="B176" s="45"/>
      <c r="C176" s="46"/>
      <c r="D176" s="47"/>
      <c r="E176" s="47"/>
      <c r="F176" s="47"/>
      <c r="G176" s="47"/>
      <c r="H176" s="47"/>
      <c r="I176" s="43"/>
      <c r="J176" s="43"/>
      <c r="K176" s="43"/>
      <c r="L176" s="43"/>
      <c r="M176" s="43"/>
      <c r="N176" s="43"/>
      <c r="O176" s="43"/>
      <c r="P176" s="43"/>
      <c r="Q176" s="43"/>
      <c r="R176" s="43"/>
      <c r="S176" s="43"/>
      <c r="T176" s="43"/>
      <c r="U176" s="43"/>
      <c r="V176" s="43"/>
      <c r="W176" s="43"/>
      <c r="X176" s="43"/>
      <c r="Y176" s="43"/>
    </row>
    <row r="177" spans="2:25" x14ac:dyDescent="0.2">
      <c r="B177" s="45"/>
      <c r="C177" s="46"/>
      <c r="D177" s="47"/>
      <c r="E177" s="47"/>
      <c r="F177" s="47"/>
      <c r="G177" s="47"/>
      <c r="H177" s="47"/>
      <c r="I177" s="43"/>
      <c r="J177" s="43"/>
      <c r="K177" s="43"/>
      <c r="L177" s="43"/>
      <c r="M177" s="43"/>
      <c r="N177" s="43"/>
      <c r="O177" s="43"/>
      <c r="P177" s="43"/>
      <c r="Q177" s="43"/>
      <c r="R177" s="43"/>
      <c r="S177" s="43"/>
      <c r="T177" s="43"/>
      <c r="U177" s="43"/>
      <c r="V177" s="43"/>
      <c r="W177" s="43"/>
      <c r="X177" s="43"/>
      <c r="Y177" s="43"/>
    </row>
    <row r="178" spans="2:25" x14ac:dyDescent="0.2">
      <c r="B178" s="45"/>
      <c r="C178" s="46"/>
      <c r="D178" s="47"/>
      <c r="E178" s="47"/>
      <c r="F178" s="47"/>
      <c r="G178" s="47"/>
      <c r="H178" s="47"/>
      <c r="I178" s="43"/>
      <c r="J178" s="43"/>
      <c r="K178" s="43"/>
      <c r="L178" s="43"/>
      <c r="M178" s="43"/>
      <c r="N178" s="43"/>
      <c r="O178" s="43"/>
      <c r="P178" s="43"/>
      <c r="Q178" s="43"/>
      <c r="R178" s="43"/>
      <c r="S178" s="43"/>
      <c r="T178" s="43"/>
      <c r="U178" s="43"/>
      <c r="V178" s="43"/>
      <c r="W178" s="43"/>
      <c r="X178" s="43"/>
      <c r="Y178" s="43"/>
    </row>
    <row r="179" spans="2:25" x14ac:dyDescent="0.2">
      <c r="B179" s="45"/>
      <c r="C179" s="46"/>
      <c r="D179" s="47"/>
      <c r="E179" s="47"/>
      <c r="F179" s="47"/>
      <c r="G179" s="47"/>
      <c r="H179" s="47"/>
      <c r="I179" s="43"/>
      <c r="J179" s="43"/>
      <c r="K179" s="43"/>
      <c r="L179" s="43"/>
      <c r="M179" s="43"/>
      <c r="N179" s="43"/>
      <c r="O179" s="43"/>
      <c r="P179" s="43"/>
      <c r="Q179" s="43"/>
      <c r="R179" s="43"/>
      <c r="S179" s="43"/>
      <c r="T179" s="43"/>
      <c r="U179" s="43"/>
      <c r="V179" s="43"/>
      <c r="W179" s="43"/>
      <c r="X179" s="43"/>
      <c r="Y179" s="43"/>
    </row>
    <row r="180" spans="2:25" x14ac:dyDescent="0.2">
      <c r="B180" s="45"/>
      <c r="C180" s="46"/>
      <c r="D180" s="47"/>
      <c r="E180" s="47"/>
      <c r="F180" s="47"/>
      <c r="G180" s="47"/>
      <c r="H180" s="47"/>
      <c r="I180" s="43"/>
      <c r="J180" s="43"/>
      <c r="K180" s="43"/>
      <c r="L180" s="43"/>
      <c r="M180" s="43"/>
      <c r="N180" s="43"/>
      <c r="O180" s="43"/>
      <c r="P180" s="43"/>
      <c r="Q180" s="43"/>
      <c r="R180" s="43"/>
      <c r="S180" s="43"/>
      <c r="T180" s="43"/>
      <c r="U180" s="43"/>
      <c r="V180" s="43"/>
      <c r="W180" s="43"/>
      <c r="X180" s="43"/>
      <c r="Y180" s="43"/>
    </row>
    <row r="181" spans="2:25" x14ac:dyDescent="0.2">
      <c r="B181" s="45"/>
      <c r="C181" s="46"/>
      <c r="D181" s="47"/>
      <c r="E181" s="47"/>
      <c r="F181" s="47"/>
      <c r="G181" s="47"/>
      <c r="H181" s="47"/>
      <c r="I181" s="43"/>
      <c r="J181" s="43"/>
      <c r="K181" s="43"/>
      <c r="L181" s="43"/>
      <c r="M181" s="43"/>
      <c r="N181" s="43"/>
      <c r="O181" s="43"/>
      <c r="P181" s="43"/>
      <c r="Q181" s="43"/>
      <c r="R181" s="43"/>
      <c r="S181" s="43"/>
      <c r="T181" s="43"/>
      <c r="U181" s="43"/>
      <c r="V181" s="43"/>
      <c r="W181" s="43"/>
      <c r="X181" s="43"/>
      <c r="Y181" s="43"/>
    </row>
    <row r="182" spans="2:25" x14ac:dyDescent="0.2">
      <c r="B182" s="45"/>
      <c r="C182" s="46"/>
      <c r="D182" s="47"/>
      <c r="E182" s="47"/>
      <c r="F182" s="47"/>
      <c r="G182" s="47"/>
      <c r="H182" s="47"/>
      <c r="I182" s="43"/>
      <c r="J182" s="43"/>
      <c r="K182" s="43"/>
      <c r="L182" s="43"/>
      <c r="M182" s="43"/>
      <c r="N182" s="43"/>
      <c r="O182" s="43"/>
      <c r="P182" s="43"/>
      <c r="Q182" s="43"/>
      <c r="R182" s="43"/>
      <c r="S182" s="43"/>
      <c r="T182" s="43"/>
      <c r="U182" s="43"/>
      <c r="V182" s="43"/>
      <c r="W182" s="43"/>
      <c r="X182" s="43"/>
      <c r="Y182" s="43"/>
    </row>
    <row r="183" spans="2:25" x14ac:dyDescent="0.2">
      <c r="B183" s="45"/>
      <c r="C183" s="46"/>
      <c r="D183" s="47"/>
      <c r="E183" s="47"/>
      <c r="F183" s="47"/>
      <c r="G183" s="47"/>
      <c r="H183" s="47"/>
      <c r="I183" s="43"/>
      <c r="J183" s="43"/>
      <c r="K183" s="43"/>
      <c r="L183" s="43"/>
      <c r="M183" s="43"/>
      <c r="N183" s="43"/>
      <c r="O183" s="43"/>
      <c r="P183" s="43"/>
      <c r="Q183" s="43"/>
      <c r="R183" s="43"/>
      <c r="S183" s="43"/>
      <c r="T183" s="43"/>
      <c r="U183" s="43"/>
      <c r="V183" s="43"/>
      <c r="W183" s="43"/>
      <c r="X183" s="43"/>
      <c r="Y183" s="43"/>
    </row>
    <row r="184" spans="2:25" x14ac:dyDescent="0.2">
      <c r="B184" s="45"/>
      <c r="C184" s="46"/>
      <c r="D184" s="47"/>
      <c r="E184" s="47"/>
      <c r="F184" s="47"/>
      <c r="G184" s="47"/>
      <c r="H184" s="47"/>
      <c r="I184" s="43"/>
      <c r="J184" s="43"/>
      <c r="K184" s="43"/>
      <c r="L184" s="43"/>
      <c r="M184" s="43"/>
      <c r="N184" s="43"/>
      <c r="O184" s="43"/>
      <c r="P184" s="43"/>
      <c r="Q184" s="43"/>
      <c r="R184" s="43"/>
      <c r="S184" s="43"/>
      <c r="T184" s="43"/>
      <c r="U184" s="43"/>
      <c r="V184" s="43"/>
      <c r="W184" s="43"/>
      <c r="X184" s="43"/>
      <c r="Y184" s="43"/>
    </row>
    <row r="185" spans="2:25" x14ac:dyDescent="0.2">
      <c r="B185" s="45"/>
      <c r="C185" s="46"/>
      <c r="D185" s="47"/>
      <c r="E185" s="47"/>
      <c r="F185" s="47"/>
      <c r="G185" s="47"/>
      <c r="H185" s="47"/>
      <c r="I185" s="43"/>
      <c r="J185" s="43"/>
      <c r="K185" s="43"/>
      <c r="L185" s="43"/>
      <c r="M185" s="43"/>
      <c r="N185" s="43"/>
      <c r="O185" s="43"/>
      <c r="P185" s="43"/>
      <c r="Q185" s="43"/>
      <c r="R185" s="43"/>
      <c r="S185" s="43"/>
      <c r="T185" s="43"/>
      <c r="U185" s="43"/>
      <c r="V185" s="43"/>
      <c r="W185" s="43"/>
      <c r="X185" s="43"/>
      <c r="Y185" s="43"/>
    </row>
    <row r="186" spans="2:25" x14ac:dyDescent="0.2">
      <c r="B186" s="45"/>
      <c r="C186" s="46"/>
      <c r="D186" s="47"/>
      <c r="E186" s="47"/>
      <c r="F186" s="47"/>
      <c r="G186" s="47"/>
      <c r="H186" s="47"/>
      <c r="I186" s="43"/>
      <c r="J186" s="43"/>
      <c r="K186" s="43"/>
      <c r="L186" s="43"/>
      <c r="M186" s="43"/>
      <c r="N186" s="43"/>
      <c r="O186" s="43"/>
      <c r="P186" s="43"/>
      <c r="Q186" s="43"/>
      <c r="R186" s="43"/>
      <c r="S186" s="43"/>
      <c r="T186" s="43"/>
      <c r="U186" s="43"/>
      <c r="V186" s="43"/>
      <c r="W186" s="43"/>
      <c r="X186" s="43"/>
      <c r="Y186" s="43"/>
    </row>
    <row r="187" spans="2:25" x14ac:dyDescent="0.2">
      <c r="B187" s="45"/>
      <c r="C187" s="46"/>
      <c r="D187" s="47"/>
      <c r="E187" s="47"/>
      <c r="F187" s="47"/>
      <c r="G187" s="47"/>
      <c r="H187" s="47"/>
      <c r="I187" s="43"/>
      <c r="J187" s="43"/>
      <c r="K187" s="43"/>
      <c r="L187" s="43"/>
      <c r="M187" s="43"/>
      <c r="N187" s="43"/>
      <c r="O187" s="43"/>
      <c r="P187" s="43"/>
      <c r="Q187" s="43"/>
      <c r="R187" s="43"/>
      <c r="S187" s="43"/>
      <c r="T187" s="43"/>
      <c r="U187" s="43"/>
      <c r="V187" s="43"/>
      <c r="W187" s="43"/>
      <c r="X187" s="43"/>
      <c r="Y187" s="43"/>
    </row>
    <row r="188" spans="2:25" x14ac:dyDescent="0.2">
      <c r="B188" s="45"/>
      <c r="C188" s="46"/>
      <c r="D188" s="47"/>
      <c r="E188" s="47"/>
      <c r="F188" s="47"/>
      <c r="G188" s="47"/>
      <c r="H188" s="47"/>
      <c r="I188" s="43"/>
      <c r="J188" s="43"/>
      <c r="K188" s="43"/>
      <c r="L188" s="43"/>
      <c r="M188" s="43"/>
      <c r="N188" s="43"/>
      <c r="O188" s="43"/>
      <c r="P188" s="43"/>
      <c r="Q188" s="43"/>
      <c r="R188" s="43"/>
      <c r="S188" s="43"/>
      <c r="T188" s="43"/>
      <c r="U188" s="43"/>
      <c r="V188" s="43"/>
      <c r="W188" s="43"/>
      <c r="X188" s="43"/>
      <c r="Y188" s="43"/>
    </row>
    <row r="189" spans="2:25" x14ac:dyDescent="0.2">
      <c r="B189" s="45"/>
      <c r="C189" s="46"/>
      <c r="D189" s="47"/>
      <c r="E189" s="47"/>
      <c r="F189" s="47"/>
      <c r="G189" s="47"/>
      <c r="H189" s="47"/>
      <c r="I189" s="43"/>
      <c r="J189" s="43"/>
      <c r="K189" s="43"/>
      <c r="L189" s="43"/>
      <c r="M189" s="43"/>
      <c r="N189" s="43"/>
      <c r="O189" s="43"/>
      <c r="P189" s="43"/>
      <c r="Q189" s="43"/>
      <c r="R189" s="43"/>
      <c r="S189" s="43"/>
      <c r="T189" s="43"/>
      <c r="U189" s="43"/>
      <c r="V189" s="43"/>
      <c r="W189" s="43"/>
      <c r="X189" s="43"/>
      <c r="Y189" s="43"/>
    </row>
    <row r="190" spans="2:25" x14ac:dyDescent="0.2">
      <c r="B190" s="45"/>
      <c r="C190" s="46"/>
      <c r="D190" s="47"/>
      <c r="E190" s="47"/>
      <c r="F190" s="47"/>
      <c r="G190" s="47"/>
      <c r="H190" s="47"/>
      <c r="I190" s="43"/>
      <c r="J190" s="43"/>
      <c r="K190" s="43"/>
      <c r="L190" s="43"/>
      <c r="M190" s="43"/>
      <c r="N190" s="43"/>
      <c r="O190" s="43"/>
      <c r="P190" s="43"/>
      <c r="Q190" s="43"/>
      <c r="R190" s="43"/>
      <c r="S190" s="43"/>
      <c r="T190" s="43"/>
      <c r="U190" s="43"/>
      <c r="V190" s="43"/>
      <c r="W190" s="43"/>
      <c r="X190" s="43"/>
      <c r="Y190" s="43"/>
    </row>
    <row r="191" spans="2:25" x14ac:dyDescent="0.2">
      <c r="B191" s="45"/>
      <c r="C191" s="46"/>
      <c r="D191" s="47"/>
      <c r="E191" s="47"/>
      <c r="F191" s="47"/>
      <c r="G191" s="47"/>
      <c r="H191" s="47"/>
      <c r="I191" s="43"/>
      <c r="J191" s="43"/>
      <c r="K191" s="43"/>
      <c r="L191" s="43"/>
      <c r="M191" s="43"/>
      <c r="N191" s="43"/>
      <c r="O191" s="43"/>
      <c r="P191" s="43"/>
      <c r="Q191" s="43"/>
      <c r="R191" s="43"/>
      <c r="S191" s="43"/>
      <c r="T191" s="43"/>
      <c r="U191" s="43"/>
      <c r="V191" s="43"/>
      <c r="W191" s="43"/>
      <c r="X191" s="43"/>
      <c r="Y191" s="43"/>
    </row>
    <row r="192" spans="2:25" x14ac:dyDescent="0.2">
      <c r="B192" s="45"/>
      <c r="C192" s="46"/>
      <c r="D192" s="47"/>
      <c r="E192" s="47"/>
      <c r="F192" s="47"/>
      <c r="G192" s="47"/>
      <c r="H192" s="47"/>
      <c r="I192" s="43"/>
      <c r="J192" s="43"/>
      <c r="K192" s="43"/>
      <c r="L192" s="43"/>
      <c r="M192" s="43"/>
      <c r="N192" s="43"/>
      <c r="O192" s="43"/>
      <c r="P192" s="43"/>
      <c r="Q192" s="43"/>
      <c r="R192" s="43"/>
      <c r="S192" s="43"/>
      <c r="T192" s="43"/>
      <c r="U192" s="43"/>
      <c r="V192" s="43"/>
      <c r="W192" s="43"/>
      <c r="X192" s="43"/>
      <c r="Y192" s="43"/>
    </row>
    <row r="193" spans="2:25" x14ac:dyDescent="0.2">
      <c r="B193" s="45"/>
      <c r="C193" s="46"/>
      <c r="D193" s="47"/>
      <c r="E193" s="47"/>
      <c r="F193" s="47"/>
      <c r="G193" s="47"/>
      <c r="H193" s="47"/>
      <c r="I193" s="43"/>
      <c r="J193" s="43"/>
      <c r="K193" s="43"/>
      <c r="L193" s="43"/>
      <c r="M193" s="43"/>
      <c r="N193" s="43"/>
      <c r="O193" s="43"/>
      <c r="P193" s="43"/>
      <c r="Q193" s="43"/>
      <c r="R193" s="43"/>
      <c r="S193" s="43"/>
      <c r="T193" s="43"/>
      <c r="U193" s="43"/>
      <c r="V193" s="43"/>
      <c r="W193" s="43"/>
      <c r="X193" s="43"/>
      <c r="Y193" s="43"/>
    </row>
    <row r="194" spans="2:25" x14ac:dyDescent="0.2">
      <c r="B194" s="45"/>
      <c r="C194" s="46"/>
      <c r="D194" s="47"/>
      <c r="E194" s="47"/>
      <c r="F194" s="47"/>
      <c r="G194" s="47"/>
      <c r="H194" s="47"/>
      <c r="I194" s="43"/>
      <c r="J194" s="43"/>
      <c r="K194" s="43"/>
      <c r="L194" s="43"/>
      <c r="M194" s="43"/>
      <c r="N194" s="43"/>
      <c r="O194" s="43"/>
      <c r="P194" s="43"/>
      <c r="Q194" s="43"/>
      <c r="R194" s="43"/>
      <c r="S194" s="43"/>
      <c r="T194" s="43"/>
      <c r="U194" s="43"/>
      <c r="V194" s="43"/>
      <c r="W194" s="43"/>
      <c r="X194" s="43"/>
      <c r="Y194" s="43"/>
    </row>
    <row r="195" spans="2:25" x14ac:dyDescent="0.2">
      <c r="B195" s="45"/>
      <c r="C195" s="46"/>
      <c r="D195" s="47"/>
      <c r="E195" s="47"/>
      <c r="F195" s="47"/>
      <c r="G195" s="47"/>
      <c r="H195" s="47"/>
      <c r="I195" s="43"/>
      <c r="J195" s="43"/>
      <c r="K195" s="43"/>
      <c r="L195" s="43"/>
      <c r="M195" s="43"/>
      <c r="N195" s="43"/>
      <c r="O195" s="43"/>
      <c r="P195" s="43"/>
      <c r="Q195" s="43"/>
      <c r="R195" s="43"/>
      <c r="S195" s="43"/>
      <c r="T195" s="43"/>
      <c r="U195" s="43"/>
      <c r="V195" s="43"/>
      <c r="W195" s="43"/>
      <c r="X195" s="43"/>
      <c r="Y195" s="43"/>
    </row>
    <row r="196" spans="2:25" x14ac:dyDescent="0.2">
      <c r="B196" s="45"/>
      <c r="C196" s="46"/>
      <c r="D196" s="47"/>
      <c r="E196" s="47"/>
      <c r="F196" s="47"/>
      <c r="G196" s="47"/>
      <c r="H196" s="47"/>
      <c r="I196" s="43"/>
      <c r="J196" s="43"/>
      <c r="K196" s="43"/>
      <c r="L196" s="43"/>
      <c r="M196" s="43"/>
      <c r="N196" s="43"/>
      <c r="O196" s="43"/>
      <c r="P196" s="43"/>
      <c r="Q196" s="43"/>
      <c r="R196" s="43"/>
      <c r="S196" s="43"/>
      <c r="T196" s="43"/>
      <c r="U196" s="43"/>
      <c r="V196" s="43"/>
      <c r="W196" s="43"/>
      <c r="X196" s="43"/>
      <c r="Y196" s="43"/>
    </row>
    <row r="197" spans="2:25" x14ac:dyDescent="0.2">
      <c r="B197" s="45"/>
      <c r="C197" s="46"/>
      <c r="D197" s="47"/>
      <c r="E197" s="47"/>
      <c r="F197" s="47"/>
      <c r="G197" s="47"/>
      <c r="H197" s="47"/>
      <c r="I197" s="43"/>
      <c r="J197" s="43"/>
      <c r="K197" s="43"/>
      <c r="L197" s="43"/>
      <c r="M197" s="43"/>
      <c r="N197" s="43"/>
      <c r="O197" s="43"/>
      <c r="P197" s="43"/>
      <c r="Q197" s="43"/>
      <c r="R197" s="43"/>
      <c r="S197" s="43"/>
      <c r="T197" s="43"/>
      <c r="U197" s="43"/>
      <c r="V197" s="43"/>
      <c r="W197" s="43"/>
      <c r="X197" s="43"/>
      <c r="Y197" s="43"/>
    </row>
    <row r="198" spans="2:25" x14ac:dyDescent="0.2">
      <c r="B198" s="45"/>
      <c r="C198" s="46"/>
      <c r="D198" s="47"/>
      <c r="E198" s="47"/>
      <c r="F198" s="47"/>
      <c r="G198" s="47"/>
      <c r="H198" s="47"/>
      <c r="I198" s="43"/>
      <c r="J198" s="43"/>
      <c r="K198" s="43"/>
      <c r="L198" s="43"/>
      <c r="M198" s="43"/>
      <c r="N198" s="43"/>
      <c r="O198" s="43"/>
      <c r="P198" s="43"/>
      <c r="Q198" s="43"/>
      <c r="R198" s="43"/>
      <c r="S198" s="43"/>
      <c r="T198" s="43"/>
      <c r="U198" s="43"/>
      <c r="V198" s="43"/>
      <c r="W198" s="43"/>
      <c r="X198" s="43"/>
      <c r="Y198" s="43"/>
    </row>
    <row r="199" spans="2:25" x14ac:dyDescent="0.2">
      <c r="B199" s="45"/>
      <c r="C199" s="46"/>
      <c r="D199" s="47"/>
      <c r="E199" s="47"/>
      <c r="F199" s="47"/>
      <c r="G199" s="47"/>
      <c r="H199" s="47"/>
      <c r="I199" s="43"/>
      <c r="J199" s="43"/>
      <c r="K199" s="43"/>
      <c r="L199" s="43"/>
      <c r="M199" s="43"/>
      <c r="N199" s="43"/>
      <c r="O199" s="43"/>
      <c r="P199" s="43"/>
      <c r="Q199" s="43"/>
      <c r="R199" s="43"/>
      <c r="S199" s="43"/>
      <c r="T199" s="43"/>
      <c r="U199" s="43"/>
      <c r="V199" s="43"/>
      <c r="W199" s="43"/>
      <c r="X199" s="43"/>
      <c r="Y199" s="43"/>
    </row>
    <row r="200" spans="2:25" x14ac:dyDescent="0.2">
      <c r="B200" s="45"/>
      <c r="C200" s="46"/>
      <c r="D200" s="47"/>
      <c r="E200" s="47"/>
      <c r="F200" s="47"/>
      <c r="G200" s="47"/>
      <c r="H200" s="47"/>
      <c r="I200" s="43"/>
      <c r="J200" s="43"/>
      <c r="K200" s="43"/>
      <c r="L200" s="43"/>
      <c r="M200" s="43"/>
      <c r="N200" s="43"/>
      <c r="O200" s="43"/>
      <c r="P200" s="43"/>
      <c r="Q200" s="43"/>
      <c r="R200" s="43"/>
      <c r="S200" s="43"/>
      <c r="T200" s="43"/>
      <c r="U200" s="43"/>
      <c r="V200" s="43"/>
      <c r="W200" s="43"/>
      <c r="X200" s="43"/>
      <c r="Y200" s="43"/>
    </row>
    <row r="201" spans="2:25" x14ac:dyDescent="0.2">
      <c r="B201" s="45"/>
      <c r="C201" s="46"/>
      <c r="D201" s="47"/>
      <c r="E201" s="47"/>
      <c r="F201" s="47"/>
      <c r="G201" s="47"/>
      <c r="H201" s="47"/>
      <c r="I201" s="43"/>
      <c r="J201" s="43"/>
      <c r="K201" s="43"/>
      <c r="L201" s="43"/>
      <c r="M201" s="43"/>
      <c r="N201" s="43"/>
      <c r="O201" s="43"/>
      <c r="P201" s="43"/>
      <c r="Q201" s="43"/>
      <c r="R201" s="43"/>
      <c r="S201" s="43"/>
      <c r="T201" s="43"/>
      <c r="U201" s="43"/>
      <c r="V201" s="43"/>
      <c r="W201" s="43"/>
      <c r="X201" s="43"/>
      <c r="Y201" s="43"/>
    </row>
    <row r="202" spans="2:25" x14ac:dyDescent="0.2">
      <c r="B202" s="45"/>
      <c r="C202" s="46"/>
      <c r="D202" s="47"/>
      <c r="E202" s="47"/>
      <c r="F202" s="47"/>
      <c r="G202" s="47"/>
      <c r="H202" s="47"/>
      <c r="I202" s="43"/>
      <c r="J202" s="43"/>
      <c r="K202" s="43"/>
      <c r="L202" s="43"/>
      <c r="M202" s="43"/>
      <c r="N202" s="43"/>
      <c r="O202" s="43"/>
      <c r="P202" s="43"/>
      <c r="Q202" s="43"/>
      <c r="R202" s="43"/>
      <c r="S202" s="43"/>
      <c r="T202" s="43"/>
      <c r="U202" s="43"/>
      <c r="V202" s="43"/>
      <c r="W202" s="43"/>
      <c r="X202" s="43"/>
      <c r="Y202" s="43"/>
    </row>
    <row r="203" spans="2:25" x14ac:dyDescent="0.2">
      <c r="B203" s="45"/>
      <c r="C203" s="46"/>
      <c r="D203" s="47"/>
      <c r="E203" s="47"/>
      <c r="F203" s="47"/>
      <c r="G203" s="47"/>
      <c r="H203" s="47"/>
      <c r="I203" s="43"/>
      <c r="J203" s="43"/>
      <c r="K203" s="43"/>
      <c r="L203" s="43"/>
      <c r="M203" s="43"/>
      <c r="N203" s="43"/>
      <c r="O203" s="43"/>
      <c r="P203" s="43"/>
      <c r="Q203" s="43"/>
      <c r="R203" s="43"/>
      <c r="S203" s="43"/>
      <c r="T203" s="43"/>
      <c r="U203" s="43"/>
      <c r="V203" s="43"/>
      <c r="W203" s="43"/>
      <c r="X203" s="43"/>
      <c r="Y203" s="43"/>
    </row>
    <row r="204" spans="2:25" x14ac:dyDescent="0.2">
      <c r="B204" s="45"/>
      <c r="C204" s="46"/>
      <c r="D204" s="47"/>
      <c r="E204" s="47"/>
      <c r="F204" s="47"/>
      <c r="G204" s="47"/>
      <c r="H204" s="47"/>
      <c r="I204" s="43"/>
      <c r="J204" s="43"/>
      <c r="K204" s="43"/>
      <c r="L204" s="43"/>
      <c r="M204" s="43"/>
      <c r="N204" s="43"/>
      <c r="O204" s="43"/>
      <c r="P204" s="43"/>
      <c r="Q204" s="43"/>
      <c r="R204" s="43"/>
      <c r="S204" s="43"/>
      <c r="T204" s="43"/>
      <c r="U204" s="43"/>
      <c r="V204" s="43"/>
      <c r="W204" s="43"/>
      <c r="X204" s="43"/>
      <c r="Y204" s="43"/>
    </row>
    <row r="205" spans="2:25" x14ac:dyDescent="0.2">
      <c r="B205" s="45"/>
      <c r="C205" s="46"/>
      <c r="D205" s="47"/>
      <c r="E205" s="47"/>
      <c r="F205" s="47"/>
      <c r="G205" s="47"/>
      <c r="H205" s="47"/>
      <c r="I205" s="43"/>
      <c r="J205" s="43"/>
      <c r="K205" s="43"/>
      <c r="L205" s="43"/>
      <c r="M205" s="43"/>
      <c r="N205" s="43"/>
      <c r="O205" s="43"/>
      <c r="P205" s="43"/>
      <c r="Q205" s="43"/>
      <c r="R205" s="43"/>
      <c r="S205" s="43"/>
      <c r="T205" s="43"/>
      <c r="U205" s="43"/>
      <c r="V205" s="43"/>
      <c r="W205" s="43"/>
      <c r="X205" s="43"/>
      <c r="Y205" s="43"/>
    </row>
    <row r="206" spans="2:25" x14ac:dyDescent="0.2">
      <c r="B206" s="45"/>
      <c r="C206" s="46"/>
      <c r="D206" s="47"/>
      <c r="E206" s="47"/>
      <c r="F206" s="47"/>
      <c r="G206" s="47"/>
      <c r="H206" s="47"/>
      <c r="I206" s="43"/>
      <c r="J206" s="43"/>
      <c r="K206" s="43"/>
      <c r="L206" s="43"/>
      <c r="M206" s="43"/>
      <c r="N206" s="43"/>
      <c r="O206" s="43"/>
      <c r="P206" s="43"/>
      <c r="Q206" s="43"/>
      <c r="R206" s="43"/>
      <c r="S206" s="43"/>
      <c r="T206" s="43"/>
      <c r="U206" s="43"/>
      <c r="V206" s="43"/>
      <c r="W206" s="43"/>
      <c r="X206" s="43"/>
      <c r="Y206" s="43"/>
    </row>
    <row r="207" spans="2:25" x14ac:dyDescent="0.2">
      <c r="B207" s="45"/>
      <c r="C207" s="46"/>
      <c r="D207" s="47"/>
      <c r="E207" s="47"/>
      <c r="F207" s="47"/>
      <c r="G207" s="47"/>
      <c r="H207" s="47"/>
      <c r="I207" s="43"/>
      <c r="J207" s="43"/>
      <c r="K207" s="43"/>
      <c r="L207" s="43"/>
      <c r="M207" s="43"/>
      <c r="N207" s="43"/>
      <c r="O207" s="43"/>
      <c r="P207" s="43"/>
      <c r="Q207" s="43"/>
      <c r="R207" s="43"/>
      <c r="S207" s="43"/>
      <c r="T207" s="43"/>
      <c r="U207" s="43"/>
      <c r="V207" s="43"/>
      <c r="W207" s="43"/>
      <c r="X207" s="43"/>
      <c r="Y207" s="43"/>
    </row>
    <row r="208" spans="2:25" x14ac:dyDescent="0.2">
      <c r="B208" s="45"/>
      <c r="C208" s="46"/>
      <c r="D208" s="47"/>
      <c r="E208" s="47"/>
      <c r="F208" s="47"/>
      <c r="G208" s="47"/>
      <c r="H208" s="47"/>
      <c r="I208" s="43"/>
      <c r="J208" s="43"/>
      <c r="K208" s="43"/>
      <c r="L208" s="43"/>
      <c r="M208" s="43"/>
      <c r="N208" s="43"/>
      <c r="O208" s="43"/>
      <c r="P208" s="43"/>
      <c r="Q208" s="43"/>
      <c r="R208" s="43"/>
      <c r="S208" s="43"/>
      <c r="T208" s="43"/>
      <c r="U208" s="43"/>
      <c r="V208" s="43"/>
      <c r="W208" s="43"/>
      <c r="X208" s="43"/>
      <c r="Y208" s="43"/>
    </row>
    <row r="209" spans="2:25" x14ac:dyDescent="0.2">
      <c r="B209" s="45"/>
      <c r="C209" s="46"/>
      <c r="D209" s="47"/>
      <c r="E209" s="47"/>
      <c r="F209" s="47"/>
      <c r="G209" s="47"/>
      <c r="H209" s="47"/>
      <c r="I209" s="43"/>
      <c r="J209" s="43"/>
      <c r="K209" s="43"/>
      <c r="L209" s="43"/>
      <c r="M209" s="43"/>
      <c r="N209" s="43"/>
      <c r="O209" s="43"/>
      <c r="P209" s="43"/>
      <c r="Q209" s="43"/>
      <c r="R209" s="43"/>
      <c r="S209" s="43"/>
      <c r="T209" s="43"/>
      <c r="U209" s="43"/>
      <c r="V209" s="43"/>
      <c r="W209" s="43"/>
      <c r="X209" s="43"/>
      <c r="Y209" s="43"/>
    </row>
    <row r="210" spans="2:25" x14ac:dyDescent="0.2">
      <c r="B210" s="45"/>
      <c r="C210" s="46"/>
      <c r="D210" s="47"/>
      <c r="E210" s="47"/>
      <c r="F210" s="47"/>
      <c r="G210" s="47"/>
      <c r="H210" s="47"/>
      <c r="I210" s="43"/>
      <c r="J210" s="43"/>
      <c r="K210" s="43"/>
      <c r="L210" s="43"/>
      <c r="M210" s="43"/>
      <c r="N210" s="43"/>
      <c r="O210" s="43"/>
      <c r="P210" s="43"/>
      <c r="Q210" s="43"/>
      <c r="R210" s="43"/>
      <c r="S210" s="43"/>
      <c r="T210" s="43"/>
      <c r="U210" s="43"/>
      <c r="V210" s="43"/>
      <c r="W210" s="43"/>
      <c r="X210" s="43"/>
      <c r="Y210" s="43"/>
    </row>
    <row r="211" spans="2:25" x14ac:dyDescent="0.2">
      <c r="B211" s="45"/>
      <c r="C211" s="46"/>
      <c r="D211" s="47"/>
      <c r="E211" s="47"/>
      <c r="F211" s="47"/>
      <c r="G211" s="47"/>
      <c r="H211" s="47"/>
      <c r="I211" s="43"/>
      <c r="J211" s="43"/>
      <c r="K211" s="43"/>
      <c r="L211" s="43"/>
      <c r="M211" s="43"/>
      <c r="N211" s="43"/>
      <c r="O211" s="43"/>
      <c r="P211" s="43"/>
      <c r="Q211" s="43"/>
      <c r="R211" s="43"/>
      <c r="S211" s="43"/>
      <c r="T211" s="43"/>
      <c r="U211" s="43"/>
      <c r="V211" s="43"/>
      <c r="W211" s="43"/>
      <c r="X211" s="43"/>
      <c r="Y211" s="43"/>
    </row>
    <row r="212" spans="2:25" x14ac:dyDescent="0.2">
      <c r="B212" s="45"/>
      <c r="C212" s="46"/>
      <c r="D212" s="47"/>
      <c r="E212" s="47"/>
      <c r="F212" s="47"/>
      <c r="G212" s="47"/>
      <c r="H212" s="47"/>
      <c r="I212" s="43"/>
      <c r="J212" s="43"/>
      <c r="K212" s="43"/>
      <c r="L212" s="43"/>
      <c r="M212" s="43"/>
      <c r="N212" s="43"/>
      <c r="O212" s="43"/>
      <c r="P212" s="43"/>
      <c r="Q212" s="43"/>
      <c r="R212" s="43"/>
      <c r="S212" s="43"/>
      <c r="T212" s="43"/>
      <c r="U212" s="43"/>
      <c r="V212" s="43"/>
      <c r="W212" s="43"/>
      <c r="X212" s="43"/>
      <c r="Y212" s="43"/>
    </row>
    <row r="213" spans="2:25" x14ac:dyDescent="0.2">
      <c r="B213" s="45"/>
      <c r="C213" s="46"/>
      <c r="D213" s="47"/>
      <c r="E213" s="47"/>
      <c r="F213" s="47"/>
      <c r="G213" s="47"/>
      <c r="H213" s="47"/>
      <c r="I213" s="43"/>
      <c r="J213" s="43"/>
      <c r="K213" s="43"/>
      <c r="L213" s="43"/>
      <c r="M213" s="43"/>
      <c r="N213" s="43"/>
      <c r="O213" s="43"/>
      <c r="P213" s="43"/>
      <c r="Q213" s="43"/>
      <c r="R213" s="43"/>
      <c r="S213" s="43"/>
      <c r="T213" s="43"/>
      <c r="U213" s="43"/>
      <c r="V213" s="43"/>
      <c r="W213" s="43"/>
      <c r="X213" s="43"/>
      <c r="Y213" s="43"/>
    </row>
    <row r="214" spans="2:25" x14ac:dyDescent="0.2">
      <c r="B214" s="45"/>
      <c r="C214" s="46"/>
      <c r="D214" s="47"/>
      <c r="E214" s="47"/>
      <c r="F214" s="47"/>
      <c r="G214" s="47"/>
      <c r="H214" s="47"/>
      <c r="I214" s="43"/>
      <c r="J214" s="43"/>
      <c r="K214" s="43"/>
      <c r="L214" s="43"/>
      <c r="M214" s="43"/>
      <c r="N214" s="43"/>
      <c r="O214" s="43"/>
      <c r="P214" s="43"/>
      <c r="Q214" s="43"/>
      <c r="R214" s="43"/>
      <c r="S214" s="43"/>
      <c r="T214" s="43"/>
      <c r="U214" s="43"/>
      <c r="V214" s="43"/>
      <c r="W214" s="43"/>
      <c r="X214" s="43"/>
      <c r="Y214" s="43"/>
    </row>
    <row r="215" spans="2:25" x14ac:dyDescent="0.2">
      <c r="B215" s="45"/>
      <c r="C215" s="46"/>
      <c r="D215" s="47"/>
      <c r="E215" s="47"/>
      <c r="F215" s="47"/>
      <c r="G215" s="47"/>
      <c r="H215" s="47"/>
      <c r="I215" s="43"/>
      <c r="J215" s="43"/>
      <c r="K215" s="43"/>
      <c r="L215" s="43"/>
      <c r="M215" s="43"/>
      <c r="N215" s="43"/>
      <c r="O215" s="43"/>
      <c r="P215" s="43"/>
      <c r="Q215" s="43"/>
      <c r="R215" s="43"/>
      <c r="S215" s="43"/>
      <c r="T215" s="43"/>
      <c r="U215" s="43"/>
      <c r="V215" s="43"/>
      <c r="W215" s="43"/>
      <c r="X215" s="43"/>
      <c r="Y215" s="43"/>
    </row>
    <row r="216" spans="2:25" x14ac:dyDescent="0.2">
      <c r="B216" s="45"/>
      <c r="C216" s="46"/>
      <c r="D216" s="47"/>
      <c r="E216" s="47"/>
      <c r="F216" s="47"/>
      <c r="G216" s="47"/>
      <c r="H216" s="47"/>
      <c r="I216" s="43"/>
      <c r="J216" s="43"/>
      <c r="K216" s="43"/>
      <c r="L216" s="43"/>
      <c r="M216" s="43"/>
      <c r="N216" s="43"/>
      <c r="O216" s="43"/>
      <c r="P216" s="43"/>
      <c r="Q216" s="43"/>
      <c r="R216" s="43"/>
      <c r="S216" s="43"/>
      <c r="T216" s="43"/>
      <c r="U216" s="43"/>
      <c r="V216" s="43"/>
      <c r="W216" s="43"/>
      <c r="X216" s="43"/>
      <c r="Y216" s="43"/>
    </row>
    <row r="217" spans="2:25" x14ac:dyDescent="0.2">
      <c r="B217" s="45"/>
      <c r="C217" s="46"/>
      <c r="D217" s="47"/>
      <c r="E217" s="47"/>
      <c r="F217" s="47"/>
      <c r="G217" s="47"/>
      <c r="H217" s="47"/>
      <c r="I217" s="43"/>
      <c r="J217" s="43"/>
      <c r="K217" s="43"/>
      <c r="L217" s="43"/>
      <c r="M217" s="43"/>
      <c r="N217" s="43"/>
      <c r="O217" s="43"/>
      <c r="P217" s="43"/>
      <c r="Q217" s="43"/>
      <c r="R217" s="43"/>
      <c r="S217" s="43"/>
      <c r="T217" s="43"/>
      <c r="U217" s="43"/>
      <c r="V217" s="43"/>
      <c r="W217" s="43"/>
      <c r="X217" s="43"/>
      <c r="Y217" s="43"/>
    </row>
    <row r="218" spans="2:25" x14ac:dyDescent="0.2">
      <c r="B218" s="45"/>
      <c r="C218" s="46"/>
      <c r="D218" s="47"/>
      <c r="E218" s="47"/>
      <c r="F218" s="47"/>
      <c r="G218" s="47"/>
      <c r="H218" s="47"/>
      <c r="I218" s="43"/>
      <c r="J218" s="43"/>
      <c r="K218" s="43"/>
      <c r="L218" s="43"/>
      <c r="M218" s="43"/>
      <c r="N218" s="43"/>
      <c r="O218" s="43"/>
      <c r="P218" s="43"/>
      <c r="Q218" s="43"/>
      <c r="R218" s="43"/>
      <c r="S218" s="43"/>
      <c r="T218" s="43"/>
      <c r="U218" s="43"/>
      <c r="V218" s="43"/>
      <c r="W218" s="43"/>
      <c r="X218" s="43"/>
      <c r="Y218" s="43"/>
    </row>
    <row r="219" spans="2:25" x14ac:dyDescent="0.2">
      <c r="B219" s="45"/>
      <c r="C219" s="46"/>
      <c r="D219" s="47"/>
      <c r="E219" s="47"/>
      <c r="F219" s="47"/>
      <c r="G219" s="47"/>
      <c r="H219" s="47"/>
      <c r="I219" s="43"/>
      <c r="J219" s="43"/>
      <c r="K219" s="43"/>
      <c r="L219" s="43"/>
      <c r="M219" s="43"/>
      <c r="N219" s="43"/>
      <c r="O219" s="43"/>
      <c r="P219" s="43"/>
      <c r="Q219" s="43"/>
      <c r="R219" s="43"/>
      <c r="S219" s="43"/>
      <c r="T219" s="43"/>
      <c r="U219" s="43"/>
      <c r="V219" s="43"/>
      <c r="W219" s="43"/>
      <c r="X219" s="43"/>
      <c r="Y219" s="43"/>
    </row>
    <row r="220" spans="2:25" x14ac:dyDescent="0.2">
      <c r="B220" s="45"/>
      <c r="C220" s="46"/>
      <c r="D220" s="47"/>
      <c r="E220" s="47"/>
      <c r="F220" s="47"/>
      <c r="G220" s="47"/>
      <c r="H220" s="47"/>
      <c r="I220" s="43"/>
      <c r="J220" s="43"/>
      <c r="K220" s="43"/>
      <c r="L220" s="43"/>
      <c r="M220" s="43"/>
      <c r="N220" s="43"/>
      <c r="O220" s="43"/>
      <c r="P220" s="43"/>
      <c r="Q220" s="43"/>
      <c r="R220" s="43"/>
      <c r="S220" s="43"/>
      <c r="T220" s="43"/>
      <c r="U220" s="43"/>
      <c r="V220" s="43"/>
      <c r="W220" s="43"/>
      <c r="X220" s="43"/>
      <c r="Y220" s="43"/>
    </row>
    <row r="221" spans="2:25" x14ac:dyDescent="0.2">
      <c r="B221" s="45"/>
      <c r="C221" s="46"/>
      <c r="D221" s="47"/>
      <c r="E221" s="47"/>
      <c r="F221" s="47"/>
      <c r="G221" s="47"/>
      <c r="H221" s="47"/>
      <c r="I221" s="43"/>
      <c r="J221" s="43"/>
      <c r="K221" s="43"/>
      <c r="L221" s="43"/>
      <c r="M221" s="43"/>
      <c r="N221" s="43"/>
      <c r="O221" s="43"/>
      <c r="P221" s="43"/>
      <c r="Q221" s="43"/>
      <c r="R221" s="43"/>
      <c r="S221" s="43"/>
      <c r="T221" s="43"/>
      <c r="U221" s="43"/>
      <c r="V221" s="43"/>
      <c r="W221" s="43"/>
      <c r="X221" s="43"/>
      <c r="Y221" s="43"/>
    </row>
    <row r="222" spans="2:25" x14ac:dyDescent="0.2">
      <c r="B222" s="45"/>
      <c r="C222" s="46"/>
      <c r="D222" s="47"/>
      <c r="E222" s="47"/>
      <c r="F222" s="47"/>
      <c r="G222" s="47"/>
      <c r="H222" s="47"/>
      <c r="I222" s="43"/>
      <c r="J222" s="43"/>
      <c r="K222" s="43"/>
      <c r="L222" s="43"/>
      <c r="M222" s="43"/>
      <c r="N222" s="43"/>
      <c r="O222" s="43"/>
      <c r="P222" s="43"/>
      <c r="Q222" s="43"/>
      <c r="R222" s="43"/>
      <c r="S222" s="43"/>
      <c r="T222" s="43"/>
      <c r="U222" s="43"/>
      <c r="V222" s="43"/>
      <c r="W222" s="43"/>
      <c r="X222" s="43"/>
      <c r="Y222" s="43"/>
    </row>
    <row r="223" spans="2:25" x14ac:dyDescent="0.2">
      <c r="B223" s="45"/>
      <c r="C223" s="46"/>
      <c r="D223" s="47"/>
      <c r="E223" s="47"/>
      <c r="F223" s="47"/>
      <c r="G223" s="47"/>
      <c r="H223" s="47"/>
      <c r="I223" s="43"/>
      <c r="J223" s="43"/>
      <c r="K223" s="43"/>
      <c r="L223" s="43"/>
      <c r="M223" s="43"/>
      <c r="N223" s="43"/>
      <c r="O223" s="43"/>
      <c r="P223" s="43"/>
      <c r="Q223" s="43"/>
      <c r="R223" s="43"/>
      <c r="S223" s="43"/>
      <c r="T223" s="43"/>
      <c r="U223" s="43"/>
      <c r="V223" s="43"/>
      <c r="W223" s="43"/>
      <c r="X223" s="43"/>
      <c r="Y223" s="43"/>
    </row>
    <row r="224" spans="2:25" x14ac:dyDescent="0.2">
      <c r="B224" s="45"/>
      <c r="C224" s="46"/>
      <c r="D224" s="47"/>
      <c r="E224" s="47"/>
      <c r="F224" s="47"/>
      <c r="G224" s="47"/>
      <c r="H224" s="47"/>
      <c r="I224" s="43"/>
      <c r="J224" s="43"/>
      <c r="K224" s="43"/>
      <c r="L224" s="43"/>
      <c r="M224" s="43"/>
      <c r="N224" s="43"/>
      <c r="O224" s="43"/>
      <c r="P224" s="43"/>
      <c r="Q224" s="43"/>
      <c r="R224" s="43"/>
      <c r="S224" s="43"/>
      <c r="T224" s="43"/>
      <c r="U224" s="43"/>
      <c r="V224" s="43"/>
      <c r="W224" s="43"/>
      <c r="X224" s="43"/>
      <c r="Y224" s="43"/>
    </row>
    <row r="225" spans="2:25" x14ac:dyDescent="0.2">
      <c r="B225" s="45"/>
      <c r="C225" s="46"/>
      <c r="D225" s="47"/>
      <c r="E225" s="47"/>
      <c r="F225" s="47"/>
      <c r="G225" s="47"/>
      <c r="H225" s="47"/>
      <c r="I225" s="43"/>
      <c r="J225" s="43"/>
      <c r="K225" s="43"/>
      <c r="L225" s="43"/>
      <c r="M225" s="43"/>
      <c r="N225" s="43"/>
      <c r="O225" s="43"/>
      <c r="P225" s="43"/>
      <c r="Q225" s="43"/>
      <c r="R225" s="43"/>
      <c r="S225" s="43"/>
      <c r="T225" s="43"/>
      <c r="U225" s="43"/>
      <c r="V225" s="43"/>
      <c r="W225" s="43"/>
      <c r="X225" s="43"/>
      <c r="Y225" s="43"/>
    </row>
    <row r="226" spans="2:25" x14ac:dyDescent="0.2">
      <c r="B226" s="45"/>
      <c r="C226" s="46"/>
      <c r="D226" s="47"/>
      <c r="E226" s="47"/>
      <c r="F226" s="47"/>
      <c r="G226" s="47"/>
      <c r="H226" s="47"/>
      <c r="I226" s="43"/>
      <c r="J226" s="43"/>
      <c r="K226" s="43"/>
      <c r="L226" s="43"/>
      <c r="M226" s="43"/>
      <c r="N226" s="43"/>
      <c r="O226" s="43"/>
      <c r="P226" s="43"/>
      <c r="Q226" s="43"/>
      <c r="R226" s="43"/>
      <c r="S226" s="43"/>
      <c r="T226" s="43"/>
      <c r="U226" s="43"/>
      <c r="V226" s="43"/>
      <c r="W226" s="43"/>
      <c r="X226" s="43"/>
      <c r="Y226" s="43"/>
    </row>
    <row r="227" spans="2:25" x14ac:dyDescent="0.2">
      <c r="B227" s="45"/>
      <c r="C227" s="46"/>
      <c r="D227" s="47"/>
      <c r="E227" s="47"/>
      <c r="F227" s="47"/>
      <c r="G227" s="47"/>
      <c r="H227" s="47"/>
      <c r="I227" s="43"/>
      <c r="J227" s="43"/>
      <c r="K227" s="43"/>
      <c r="L227" s="43"/>
      <c r="M227" s="43"/>
      <c r="N227" s="43"/>
      <c r="O227" s="43"/>
      <c r="P227" s="43"/>
      <c r="Q227" s="43"/>
      <c r="R227" s="43"/>
      <c r="S227" s="43"/>
      <c r="T227" s="43"/>
      <c r="U227" s="43"/>
      <c r="V227" s="43"/>
      <c r="W227" s="43"/>
      <c r="X227" s="43"/>
      <c r="Y227" s="43"/>
    </row>
    <row r="228" spans="2:25" x14ac:dyDescent="0.2">
      <c r="B228" s="45"/>
      <c r="C228" s="46"/>
      <c r="D228" s="47"/>
      <c r="E228" s="47"/>
      <c r="F228" s="47"/>
      <c r="G228" s="47"/>
      <c r="H228" s="47"/>
      <c r="I228" s="43"/>
      <c r="J228" s="43"/>
      <c r="K228" s="43"/>
      <c r="L228" s="43"/>
      <c r="M228" s="43"/>
      <c r="N228" s="43"/>
      <c r="O228" s="43"/>
      <c r="P228" s="43"/>
      <c r="Q228" s="43"/>
      <c r="R228" s="43"/>
      <c r="S228" s="43"/>
      <c r="T228" s="43"/>
      <c r="U228" s="43"/>
      <c r="V228" s="43"/>
      <c r="W228" s="43"/>
      <c r="X228" s="43"/>
      <c r="Y228" s="43"/>
    </row>
    <row r="229" spans="2:25" x14ac:dyDescent="0.2">
      <c r="B229" s="45"/>
      <c r="C229" s="46"/>
      <c r="D229" s="47"/>
      <c r="E229" s="47"/>
      <c r="F229" s="47"/>
      <c r="G229" s="47"/>
      <c r="H229" s="47"/>
      <c r="I229" s="43"/>
      <c r="J229" s="43"/>
      <c r="K229" s="43"/>
      <c r="L229" s="43"/>
      <c r="M229" s="43"/>
      <c r="N229" s="43"/>
      <c r="O229" s="43"/>
      <c r="P229" s="43"/>
      <c r="Q229" s="43"/>
      <c r="R229" s="43"/>
      <c r="S229" s="43"/>
      <c r="T229" s="43"/>
      <c r="U229" s="43"/>
      <c r="V229" s="43"/>
      <c r="W229" s="43"/>
      <c r="X229" s="43"/>
      <c r="Y229" s="43"/>
    </row>
    <row r="230" spans="2:25" x14ac:dyDescent="0.2">
      <c r="B230" s="45"/>
      <c r="C230" s="46"/>
      <c r="D230" s="47"/>
      <c r="E230" s="47"/>
      <c r="F230" s="47"/>
      <c r="G230" s="47"/>
      <c r="H230" s="47"/>
      <c r="I230" s="43"/>
      <c r="J230" s="43"/>
      <c r="K230" s="43"/>
      <c r="L230" s="43"/>
      <c r="M230" s="43"/>
      <c r="N230" s="43"/>
      <c r="O230" s="43"/>
      <c r="P230" s="43"/>
      <c r="Q230" s="43"/>
      <c r="R230" s="43"/>
      <c r="S230" s="43"/>
      <c r="T230" s="43"/>
      <c r="U230" s="43"/>
      <c r="V230" s="43"/>
      <c r="W230" s="43"/>
      <c r="X230" s="43"/>
      <c r="Y230" s="43"/>
    </row>
    <row r="231" spans="2:25" x14ac:dyDescent="0.2">
      <c r="B231" s="45"/>
      <c r="C231" s="46"/>
      <c r="D231" s="47"/>
      <c r="E231" s="47"/>
      <c r="F231" s="47"/>
      <c r="G231" s="47"/>
      <c r="H231" s="47"/>
      <c r="I231" s="43"/>
      <c r="J231" s="43"/>
      <c r="K231" s="43"/>
      <c r="L231" s="43"/>
      <c r="M231" s="43"/>
      <c r="N231" s="43"/>
      <c r="O231" s="43"/>
      <c r="P231" s="43"/>
      <c r="Q231" s="43"/>
      <c r="R231" s="43"/>
      <c r="S231" s="43"/>
      <c r="T231" s="43"/>
      <c r="U231" s="43"/>
      <c r="V231" s="43"/>
      <c r="W231" s="43"/>
      <c r="X231" s="43"/>
      <c r="Y231" s="43"/>
    </row>
    <row r="232" spans="2:25" x14ac:dyDescent="0.2">
      <c r="B232" s="45"/>
      <c r="C232" s="46"/>
      <c r="D232" s="47"/>
      <c r="E232" s="47"/>
      <c r="F232" s="47"/>
      <c r="G232" s="47"/>
      <c r="H232" s="47"/>
      <c r="I232" s="43"/>
      <c r="J232" s="43"/>
      <c r="K232" s="43"/>
      <c r="L232" s="43"/>
      <c r="M232" s="43"/>
      <c r="N232" s="43"/>
      <c r="O232" s="43"/>
      <c r="P232" s="43"/>
      <c r="Q232" s="43"/>
      <c r="R232" s="43"/>
      <c r="S232" s="43"/>
      <c r="T232" s="43"/>
      <c r="U232" s="43"/>
      <c r="V232" s="43"/>
      <c r="W232" s="43"/>
      <c r="X232" s="43"/>
      <c r="Y232" s="43"/>
    </row>
    <row r="233" spans="2:25" x14ac:dyDescent="0.2">
      <c r="B233" s="45"/>
      <c r="C233" s="46"/>
      <c r="D233" s="47"/>
      <c r="E233" s="47"/>
      <c r="F233" s="47"/>
      <c r="G233" s="47"/>
      <c r="H233" s="47"/>
      <c r="I233" s="43"/>
      <c r="J233" s="43"/>
      <c r="K233" s="43"/>
      <c r="L233" s="43"/>
      <c r="M233" s="43"/>
      <c r="N233" s="43"/>
      <c r="O233" s="43"/>
      <c r="P233" s="43"/>
      <c r="Q233" s="43"/>
      <c r="R233" s="43"/>
      <c r="S233" s="43"/>
      <c r="T233" s="43"/>
      <c r="U233" s="43"/>
      <c r="V233" s="43"/>
      <c r="W233" s="43"/>
      <c r="X233" s="43"/>
      <c r="Y233" s="43"/>
    </row>
    <row r="234" spans="2:25" x14ac:dyDescent="0.2">
      <c r="B234" s="45"/>
      <c r="C234" s="46"/>
      <c r="D234" s="47"/>
      <c r="E234" s="47"/>
      <c r="F234" s="47"/>
      <c r="G234" s="47"/>
      <c r="H234" s="47"/>
      <c r="I234" s="43"/>
      <c r="J234" s="43"/>
      <c r="K234" s="43"/>
      <c r="L234" s="43"/>
      <c r="M234" s="43"/>
      <c r="N234" s="43"/>
      <c r="O234" s="43"/>
      <c r="P234" s="43"/>
      <c r="Q234" s="43"/>
      <c r="R234" s="43"/>
      <c r="S234" s="43"/>
      <c r="T234" s="43"/>
      <c r="U234" s="43"/>
      <c r="V234" s="43"/>
      <c r="W234" s="43"/>
      <c r="X234" s="43"/>
      <c r="Y234" s="43"/>
    </row>
  </sheetData>
  <mergeCells count="45">
    <mergeCell ref="B1:H1"/>
    <mergeCell ref="B2:H2"/>
    <mergeCell ref="B4:B5"/>
    <mergeCell ref="C4:C5"/>
    <mergeCell ref="D4:D5"/>
    <mergeCell ref="E4:E5"/>
    <mergeCell ref="F4:H4"/>
    <mergeCell ref="B6:D7"/>
    <mergeCell ref="E6:E7"/>
    <mergeCell ref="F6:F7"/>
    <mergeCell ref="H6:H7"/>
    <mergeCell ref="B9:B11"/>
    <mergeCell ref="C9:C23"/>
    <mergeCell ref="D9:D11"/>
    <mergeCell ref="E9:E11"/>
    <mergeCell ref="B12:B13"/>
    <mergeCell ref="D12:D13"/>
    <mergeCell ref="E12:E13"/>
    <mergeCell ref="G12:G13"/>
    <mergeCell ref="B14:B21"/>
    <mergeCell ref="D14:D21"/>
    <mergeCell ref="E14:E20"/>
    <mergeCell ref="G16:G17"/>
    <mergeCell ref="H16:H17"/>
    <mergeCell ref="G18:G19"/>
    <mergeCell ref="B22:B23"/>
    <mergeCell ref="D22:D23"/>
    <mergeCell ref="E22:E23"/>
    <mergeCell ref="F22:F23"/>
    <mergeCell ref="G22:G23"/>
    <mergeCell ref="B25:B26"/>
    <mergeCell ref="C25:C30"/>
    <mergeCell ref="D25:D26"/>
    <mergeCell ref="E25:E26"/>
    <mergeCell ref="H25:H26"/>
    <mergeCell ref="B28:B29"/>
    <mergeCell ref="D28:D29"/>
    <mergeCell ref="E28:E29"/>
    <mergeCell ref="H28:H29"/>
    <mergeCell ref="B32:B34"/>
    <mergeCell ref="C32:C35"/>
    <mergeCell ref="D32:D34"/>
    <mergeCell ref="E32:E34"/>
    <mergeCell ref="H32:H34"/>
    <mergeCell ref="F33:F34"/>
  </mergeCells>
  <hyperlinks>
    <hyperlink ref="F9" r:id="rId1" display="Video: EBRD - Gender Equality Works" xr:uid="{00000000-0004-0000-0500-000000000000}"/>
    <hyperlink ref="G9" r:id="rId2" display="Gender Balance and Inclusive Cultures. A Guide for CEOs_x000a__x000a_" xr:uid="{00000000-0004-0000-0500-000001000000}"/>
    <hyperlink ref="H9" r:id="rId3" display="Winning the fight for female talent. How to gain the diversity edge through inclusive recruitment _x000a_- Driving Inclusive Recruitment through a series of interventions (P. 12)_x000a_- Adopting a targeted female attraction strategy (P. 22) _x000a__x000a_" xr:uid="{00000000-0004-0000-0500-000002000000}"/>
    <hyperlink ref="F10" r:id="rId4" display="7 Steps to Promote Gender Equality in Recruiting and Hiring" xr:uid="{00000000-0004-0000-0500-000003000000}"/>
    <hyperlink ref="G10" r:id="rId5" display="Guide to Gender Diversity in Employment: Employer's Guide (Recruitment, Selection, Hiring, Promotion and Training Checklist. P.12)" xr:uid="{00000000-0004-0000-0500-000004000000}"/>
    <hyperlink ref="H10" r:id="rId6" display="Gender Lens Investing - _x000a_How to Recruit with A Gender Lens (P. 16)" xr:uid="{00000000-0004-0000-0500-000005000000}"/>
    <hyperlink ref="F15" r:id="rId7" display="Equal Pay Counts:_x000a_What Companies Can Do" xr:uid="{00000000-0004-0000-0500-000006000000}"/>
    <hyperlink ref="G15" r:id="rId8" display="Empowering Women at Work: business Policies and Practices for Gender Equality" xr:uid="{00000000-0004-0000-0500-000007000000}"/>
    <hyperlink ref="G16" r:id="rId9" display="Work and Family. Creating a family-friendly workplace." xr:uid="{00000000-0004-0000-0500-000008000000}"/>
    <hyperlink ref="F17" r:id="rId10" display="Why parental leave will promote gender equality" xr:uid="{00000000-0004-0000-0500-000009000000}"/>
    <hyperlink ref="F18" r:id="rId11" xr:uid="{00000000-0004-0000-0500-00000A000000}"/>
    <hyperlink ref="F19" r:id="rId12" xr:uid="{00000000-0004-0000-0500-00000B000000}"/>
    <hyperlink ref="H19" r:id="rId13" display="Flexible work reduces the gender pay gap and saves money" xr:uid="{00000000-0004-0000-0500-00000C000000}"/>
    <hyperlink ref="G20" r:id="rId14" display="Breastfeeding support at work" xr:uid="{00000000-0004-0000-0500-00000D000000}"/>
    <hyperlink ref="F22" r:id="rId15" display="5 Ways to get more women on boards" xr:uid="{00000000-0004-0000-0500-00000E000000}"/>
    <hyperlink ref="G22" r:id="rId16" display="Optimizing Board Effectiveness_x000a_with Gender Diversity: Are Quotas_x000a_the Answer?" xr:uid="{00000000-0004-0000-0500-00000F000000}"/>
    <hyperlink ref="H22" r:id="rId17" display="Board diversity case study: A tailored program to get more women on Canadian corporate boards" xr:uid="{00000000-0004-0000-0500-000010000000}"/>
    <hyperlink ref="F25" r:id="rId18" display="Oliver Wyman - Why ignoring women ist costing financial services money" xr:uid="{00000000-0004-0000-0500-000011000000}"/>
    <hyperlink ref="G25" r:id="rId19" display="Gender Dimension of Product Design" xr:uid="{00000000-0004-0000-0500-000012000000}"/>
    <hyperlink ref="H25" r:id="rId20" display="Acumen: Women and social enterprises, 2015" xr:uid="{00000000-0004-0000-0500-000013000000}"/>
    <hyperlink ref="F27" r:id="rId21" display="Communications and gender check-list" xr:uid="{00000000-0004-0000-0500-000014000000}"/>
    <hyperlink ref="G27" r:id="rId22" display="Gender-lens marketing: driving lasting change by championing women [requires free registration]" xr:uid="{00000000-0004-0000-0500-000015000000}"/>
    <hyperlink ref="H27" r:id="rId23" xr:uid="{00000000-0004-0000-0500-000016000000}"/>
    <hyperlink ref="F30" r:id="rId24" xr:uid="{00000000-0004-0000-0500-000017000000}"/>
    <hyperlink ref="G30" r:id="rId25" display="Value for Women - A business first approach to gender inclusion (Tool #4 Customer Care, P.28)" xr:uid="{00000000-0004-0000-0500-000018000000}"/>
    <hyperlink ref="H30" r:id="rId26" display="Case Studies in Gender Integration: Market Based Solutions in Cambodia " xr:uid="{00000000-0004-0000-0500-000019000000}"/>
    <hyperlink ref="F32" r:id="rId27" display="WEF - Female workforces can revolutionize Latin American business. Here's how!" xr:uid="{00000000-0004-0000-0500-00001A000000}"/>
    <hyperlink ref="G32" r:id="rId28" display="Gates Foundation: Improving Opportunities for Women in Smallholder-based Supply Chains" xr:uid="{00000000-0004-0000-0500-00001B000000}"/>
    <hyperlink ref="H32" r:id="rId29" display="Ganni Case Study: Creating Gender Equality in Fashion" xr:uid="{00000000-0004-0000-0500-00001C000000}"/>
    <hyperlink ref="F33" r:id="rId30" display="Breaking the glass ceiling for women-led businesses in public procurement" xr:uid="{00000000-0004-0000-0500-00001D000000}"/>
    <hyperlink ref="G35" r:id="rId31" display="IFC: women-owned businesses and the supply chain, 2018" xr:uid="{00000000-0004-0000-0500-00001E000000}"/>
    <hyperlink ref="F6" r:id="rId32" location="!" display="Overview of Bias Against Women" xr:uid="{00000000-0004-0000-0500-00001F000000}"/>
    <hyperlink ref="G6" r:id="rId33" xr:uid="{00000000-0004-0000-0500-000020000000}"/>
    <hyperlink ref="H6" r:id="rId34" display="Unconscious gender bias in the workplace: what it is, what it does and what to do about it. " xr:uid="{00000000-0004-0000-0500-000021000000}"/>
    <hyperlink ref="H11" r:id="rId35" xr:uid="{00000000-0004-0000-0500-000022000000}"/>
    <hyperlink ref="G7" r:id="rId36" display="Wome Empowerment Principles: Equality Means Business" xr:uid="{00000000-0004-0000-0500-000023000000}"/>
    <hyperlink ref="H23" r:id="rId37" display="Case Study Relx: Improving the Gender Balance on Boards and Leadership" xr:uid="{00000000-0004-0000-0500-000024000000}"/>
    <hyperlink ref="H18" r:id="rId38" display="Case Study Banco Bilbao Vizcaya Argentaria: Levelling the Playing Field for Women in the Workplace" xr:uid="{00000000-0004-0000-0500-000025000000}"/>
    <hyperlink ref="F28" r:id="rId39" xr:uid="{00000000-0004-0000-0500-000026000000}"/>
    <hyperlink ref="G28" r:id="rId40" display="2019 state of gender squality in sales" xr:uid="{00000000-0004-0000-0500-000027000000}"/>
    <hyperlink ref="H28" r:id="rId41" xr:uid="{00000000-0004-0000-0500-000028000000}"/>
    <hyperlink ref="F11" r:id="rId42" xr:uid="{00000000-0004-0000-0500-000029000000}"/>
    <hyperlink ref="G11" r:id="rId43" xr:uid="{00000000-0004-0000-0500-00002A000000}"/>
    <hyperlink ref="H12" r:id="rId44" display="Case Study Capgemini: Women's Leadership Development at a Global Scale" xr:uid="{00000000-0004-0000-0500-00002B000000}"/>
    <hyperlink ref="G12" r:id="rId45" display="Women and the Labyrinth of Leadership" xr:uid="{00000000-0004-0000-0500-00002C000000}"/>
    <hyperlink ref="F35" r:id="rId46" display="Capita - supplier diversity best practices " xr:uid="{00000000-0004-0000-0500-00002D000000}"/>
    <hyperlink ref="F26" r:id="rId47" display="One more way the start-up world hampers women entrepreneurs" xr:uid="{00000000-0004-0000-0500-00002E000000}"/>
    <hyperlink ref="F29" r:id="rId48" xr:uid="{00000000-0004-0000-0500-00002F000000}"/>
    <hyperlink ref="G29" r:id="rId49" xr:uid="{00000000-0004-0000-0500-000030000000}"/>
    <hyperlink ref="G26" r:id="rId50" xr:uid="{00000000-0004-0000-0500-000031000000}"/>
    <hyperlink ref="F20" r:id="rId51" display="Beastfeeding and work. Brochure for employers." xr:uid="{00000000-0004-0000-0500-000032000000}"/>
    <hyperlink ref="F12" r:id="rId52" xr:uid="{00000000-0004-0000-0500-000033000000}"/>
    <hyperlink ref="H15" r:id="rId53" xr:uid="{00000000-0004-0000-0500-000034000000}"/>
    <hyperlink ref="F16" r:id="rId54" display="Why paid family leave Is good business" xr:uid="{00000000-0004-0000-0500-000035000000}"/>
    <hyperlink ref="G12:G13" r:id="rId55" display="Women and the labyrinth of leadership" xr:uid="{00000000-0004-0000-0500-000036000000}"/>
    <hyperlink ref="H20" r:id="rId56" display="https://www.eatsmartmovemorenc.com/wp-content/uploads/2019/08/Investing-in-Workplace-BF-Programs.pdf" xr:uid="{00000000-0004-0000-0500-000037000000}"/>
    <hyperlink ref="G18" r:id="rId57" display="Work and Family. Creating a family-friendly workplace." xr:uid="{00000000-0004-0000-0500-000038000000}"/>
    <hyperlink ref="H28:H29" r:id="rId58" display="Women entrepreneurs light the way for solar products in India " xr:uid="{00000000-0004-0000-0500-000039000000}"/>
    <hyperlink ref="G34" r:id="rId59" display="Arizona Hispanic Chamber of Commerce - Supplier Diversity Best Practices | White Paper" xr:uid="{00000000-0004-0000-0500-00003A000000}"/>
    <hyperlink ref="G33" r:id="rId60" display="Women in the supply chain " xr:uid="{00000000-0004-0000-0500-00003B000000}"/>
    <hyperlink ref="H35" r:id="rId61" xr:uid="{00000000-0004-0000-0500-00003C000000}"/>
    <hyperlink ref="F13" r:id="rId62" xr:uid="{00000000-0004-0000-0500-00003D000000}"/>
    <hyperlink ref="H13" r:id="rId63" display="Case Study: Banco Santander Shifting Culture to Boost Gender Equality" xr:uid="{00000000-0004-0000-0500-00003E000000}"/>
    <hyperlink ref="H16" r:id="rId64" xr:uid="{00000000-0004-0000-0500-00003F000000}"/>
    <hyperlink ref="F21" r:id="rId65" display="How Businesses Can Take the Lead in Combating Gender-Based Violence" xr:uid="{00000000-0004-0000-0500-000040000000}"/>
    <hyperlink ref="H21" r:id="rId66" display="Developing a Workplace Sexual Harassment Policy: Lessons from Engendering Industries’ partner, Eko Electricity Distribution Company, in Nigeria" xr:uid="{00000000-0004-0000-0500-000041000000}"/>
    <hyperlink ref="H14" r:id="rId67" display="Understanding the business case for gender equality in the workplace. Case Study Mansour Group and Bank of Palestine  (P. 13)" xr:uid="{00000000-0004-0000-0500-000042000000}"/>
    <hyperlink ref="F14" r:id="rId68" xr:uid="{00000000-0004-0000-0500-000043000000}"/>
    <hyperlink ref="G14" r:id="rId69" xr:uid="{00000000-0004-0000-0500-000044000000}"/>
    <hyperlink ref="G21" r:id="rId70" display="https://www.ifc.org/content/dam/ifc/doc/mgrt/tipsheet-implement-a-policy-for-prevention-of-sexual-harassment-october2021-external.pdf" xr:uid="{00000000-0004-0000-0500-000045000000}"/>
    <hyperlink ref="E9" r:id="rId71" display="https://lefilconsulting.com/wp-content/uploads/2024/12/1.-Gender-balanced-hiring.pdf" xr:uid="{00000000-0004-0000-0500-000046000000}"/>
    <hyperlink ref="E12" r:id="rId72" display="https://lefilconsulting.com/wp-content/uploads/2024/11/2.-Gender-balanced-promotion-and-retention.pdf" xr:uid="{00000000-0004-0000-0500-000047000000}"/>
    <hyperlink ref="E14" r:id="rId73" display="https://lefilconsulting.com/wp-content/uploads/2024/12/3.-Gender-sensitive-HR-policies-and-practices.pdf" xr:uid="{00000000-0004-0000-0500-000048000000}"/>
    <hyperlink ref="E21" r:id="rId74" display="https://lefilconsulting.com/wp-content/uploads/2024/12/3.1.-Policy-against-sexual-harassment-on-the-workplace.pdf" xr:uid="{00000000-0004-0000-0500-000049000000}"/>
    <hyperlink ref="E22" r:id="rId75" display="https://lefilconsulting.com/wp-content/uploads/2024/11/4.-Board-of-directors-diversity.pdf" xr:uid="{00000000-0004-0000-0500-00004A000000}"/>
    <hyperlink ref="E25" r:id="rId76" display="https://lefilconsulting.com/wp-content/uploads/2024/11/5.-Gender-sensitive-product-design-and-market-research.pdf" xr:uid="{00000000-0004-0000-0500-00004B000000}"/>
    <hyperlink ref="E27" r:id="rId77" display="https://lefilconsulting.com/wp-content/uploads/2024/11/6.-Gender-inclusive-marketing-and-communication.pdf" xr:uid="{00000000-0004-0000-0500-00004C000000}"/>
    <hyperlink ref="E28" r:id="rId78" display="https://lefilconsulting.com/wp-content/uploads/2024/12/7.-Diversity-in-distribution-and-sales-teams.pdf" xr:uid="{00000000-0004-0000-0500-00004D000000}"/>
    <hyperlink ref="E30" r:id="rId79" display="https://lefilconsulting.com/wp-content/uploads/2024/12/8.-Gender-sensitive-customer-service.pdf" xr:uid="{00000000-0004-0000-0500-00004E000000}"/>
    <hyperlink ref="E32" r:id="rId80" display="https://lefilconsulting.com/wp-content/uploads/2024/12/9.-Gender-inclusive-selection-of-strategic-suppliers.pdf" xr:uid="{00000000-0004-0000-0500-00004F000000}"/>
    <hyperlink ref="E35" r:id="rId81" display="https://lefilconsulting.com/wp-content/uploads/2024/12/10.-Gender-sensitive-training-of-strategic-suppliers.pdf" xr:uid="{00000000-0004-0000-0500-00005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AM106"/>
  <sheetViews>
    <sheetView showGridLines="0" tabSelected="1" topLeftCell="M1" zoomScale="90" zoomScaleNormal="90" workbookViewId="0">
      <pane ySplit="1" topLeftCell="A2" activePane="bottomLeft" state="frozen"/>
      <selection activeCell="M1" sqref="M1"/>
      <selection pane="bottomLeft" activeCell="T17" sqref="T17"/>
    </sheetView>
  </sheetViews>
  <sheetFormatPr baseColWidth="10" defaultColWidth="11.1640625" defaultRowHeight="16" x14ac:dyDescent="0.2"/>
  <cols>
    <col min="1" max="1" width="3" style="1" hidden="1" customWidth="1"/>
    <col min="2" max="12" width="11.1640625" hidden="1" customWidth="1"/>
    <col min="13" max="13" width="4.1640625" customWidth="1"/>
    <col min="14" max="14" width="30.83203125" customWidth="1"/>
    <col min="15" max="15" width="35.6640625" customWidth="1"/>
    <col min="16" max="16" width="24.33203125" customWidth="1"/>
    <col min="17" max="18" width="19.83203125" customWidth="1"/>
    <col min="19" max="21" width="20.6640625" customWidth="1"/>
    <col min="22" max="23" width="26.5" customWidth="1"/>
    <col min="24" max="24" width="5" style="67" customWidth="1"/>
    <col min="25" max="25" width="25.1640625" customWidth="1"/>
    <col min="26" max="26" width="38.6640625" customWidth="1"/>
    <col min="27" max="27" width="25.1640625" customWidth="1"/>
    <col min="28" max="28" width="29.5" customWidth="1"/>
    <col min="29" max="29" width="31.1640625" customWidth="1"/>
    <col min="30" max="30" width="32.33203125" customWidth="1"/>
    <col min="31" max="31" width="11.1640625" customWidth="1"/>
    <col min="32" max="32" width="25.1640625" customWidth="1"/>
    <col min="33" max="33" width="38.6640625" customWidth="1"/>
    <col min="34" max="34" width="25.1640625" customWidth="1"/>
    <col min="35" max="35" width="29.5" customWidth="1"/>
    <col min="36" max="36" width="31.1640625" customWidth="1"/>
    <col min="37" max="37" width="32.33203125" customWidth="1"/>
    <col min="38" max="38" width="11.1640625" customWidth="1"/>
  </cols>
  <sheetData>
    <row r="1" spans="14:39" ht="26" x14ac:dyDescent="0.2">
      <c r="N1" s="299" t="s">
        <v>429</v>
      </c>
      <c r="O1" s="222"/>
      <c r="P1" s="222"/>
      <c r="Q1" s="222"/>
      <c r="R1" s="222"/>
      <c r="S1" s="222"/>
      <c r="T1" s="222"/>
      <c r="U1" s="222"/>
      <c r="V1" s="222"/>
      <c r="W1" s="159"/>
      <c r="X1" s="61"/>
      <c r="Y1" s="222" t="s">
        <v>430</v>
      </c>
      <c r="Z1" s="222"/>
      <c r="AA1" s="222"/>
      <c r="AB1" s="222"/>
      <c r="AC1" s="222"/>
      <c r="AD1" s="222"/>
      <c r="AE1" s="222"/>
      <c r="AF1" s="222"/>
      <c r="AG1" s="222"/>
      <c r="AH1" s="222"/>
      <c r="AI1" s="222"/>
      <c r="AJ1" s="222"/>
      <c r="AK1" s="222"/>
    </row>
    <row r="2" spans="14:39" ht="212" customHeight="1" x14ac:dyDescent="0.2">
      <c r="N2" s="177" t="s">
        <v>431</v>
      </c>
      <c r="O2" s="178"/>
      <c r="P2" s="178"/>
      <c r="Q2" s="178"/>
      <c r="R2" s="178"/>
      <c r="S2" s="178"/>
      <c r="T2" s="178"/>
      <c r="U2" s="178"/>
      <c r="V2" s="178"/>
      <c r="W2" s="154"/>
      <c r="X2" s="129"/>
      <c r="Y2" s="90"/>
      <c r="Z2" s="90"/>
      <c r="AA2" s="90"/>
      <c r="AB2" s="90"/>
      <c r="AC2" s="90"/>
      <c r="AD2" s="90"/>
      <c r="AE2" s="90"/>
      <c r="AF2" s="90"/>
      <c r="AG2" s="90"/>
      <c r="AH2" s="90"/>
      <c r="AI2" s="90"/>
      <c r="AJ2" s="90"/>
      <c r="AK2" s="91"/>
    </row>
    <row r="4" spans="14:39" x14ac:dyDescent="0.2">
      <c r="N4" s="306" t="s">
        <v>432</v>
      </c>
      <c r="O4" s="307"/>
      <c r="P4" s="303"/>
      <c r="Q4" s="304"/>
      <c r="R4" s="305"/>
      <c r="S4" s="96"/>
      <c r="T4" s="96"/>
      <c r="U4" s="96"/>
      <c r="V4" s="174"/>
      <c r="W4" s="174"/>
      <c r="X4" s="174"/>
      <c r="Y4" s="97"/>
      <c r="Z4" s="97"/>
      <c r="AA4" s="98"/>
      <c r="AB4" s="96"/>
      <c r="AC4" s="96"/>
      <c r="AD4" s="96"/>
      <c r="AF4" s="97"/>
      <c r="AG4" s="97"/>
      <c r="AH4" s="98"/>
      <c r="AI4" s="96"/>
      <c r="AJ4" s="96"/>
      <c r="AK4" s="96"/>
      <c r="AM4" s="174"/>
    </row>
    <row r="5" spans="14:39" x14ac:dyDescent="0.2">
      <c r="N5" s="306" t="s">
        <v>433</v>
      </c>
      <c r="O5" s="307"/>
      <c r="P5" s="303"/>
      <c r="Q5" s="304"/>
      <c r="R5" s="305"/>
      <c r="S5" s="96"/>
      <c r="T5" s="96"/>
      <c r="U5" s="96"/>
      <c r="V5" s="174"/>
      <c r="W5" s="174"/>
      <c r="X5" s="174"/>
      <c r="Y5" s="97"/>
      <c r="Z5" s="97"/>
      <c r="AA5" s="98"/>
      <c r="AB5" s="96"/>
      <c r="AC5" s="96"/>
      <c r="AD5" s="96"/>
      <c r="AF5" s="97"/>
      <c r="AG5" s="97"/>
      <c r="AH5" s="98"/>
      <c r="AI5" s="96"/>
      <c r="AJ5" s="96"/>
      <c r="AK5" s="96"/>
      <c r="AM5" s="174"/>
    </row>
    <row r="6" spans="14:39" x14ac:dyDescent="0.2">
      <c r="N6" s="174"/>
      <c r="O6" s="174"/>
      <c r="P6" s="176"/>
      <c r="Q6" s="174"/>
      <c r="R6" s="174"/>
      <c r="S6" s="174"/>
      <c r="T6" s="174"/>
      <c r="U6" s="174"/>
      <c r="V6" s="174"/>
      <c r="W6" s="174"/>
      <c r="X6" s="174"/>
      <c r="Y6" s="174"/>
      <c r="Z6" s="174"/>
      <c r="AA6" s="176"/>
      <c r="AB6" s="174"/>
      <c r="AC6" s="174"/>
      <c r="AD6" s="174"/>
      <c r="AF6" s="174"/>
      <c r="AG6" s="174"/>
      <c r="AH6" s="176"/>
      <c r="AI6" s="174"/>
      <c r="AJ6" s="174"/>
      <c r="AK6" s="174"/>
      <c r="AM6" s="174"/>
    </row>
    <row r="7" spans="14:39" ht="51" customHeight="1" x14ac:dyDescent="0.2">
      <c r="N7" s="317" t="s">
        <v>434</v>
      </c>
      <c r="O7" s="318" t="s">
        <v>435</v>
      </c>
      <c r="P7" s="320"/>
      <c r="Q7" s="321"/>
      <c r="R7" s="322"/>
      <c r="S7" s="51"/>
      <c r="T7" s="51"/>
      <c r="U7" s="51"/>
      <c r="V7" s="51"/>
      <c r="W7" s="51"/>
      <c r="X7" s="51"/>
      <c r="Y7" s="312" t="s">
        <v>436</v>
      </c>
      <c r="Z7" s="313"/>
      <c r="AA7" s="313"/>
      <c r="AB7" s="313"/>
      <c r="AC7" s="313"/>
      <c r="AD7" s="313"/>
      <c r="AF7" s="314" t="s">
        <v>437</v>
      </c>
      <c r="AG7" s="315"/>
      <c r="AH7" s="315"/>
      <c r="AI7" s="315"/>
      <c r="AJ7" s="315"/>
      <c r="AK7" s="315"/>
      <c r="AM7" s="51"/>
    </row>
    <row r="8" spans="14:39" x14ac:dyDescent="0.2">
      <c r="N8" s="317"/>
      <c r="O8" s="319"/>
      <c r="P8" s="323"/>
      <c r="Q8" s="324"/>
      <c r="R8" s="325"/>
      <c r="S8" s="51"/>
      <c r="T8" s="51"/>
      <c r="U8" s="51"/>
      <c r="V8" s="51"/>
      <c r="W8" s="51"/>
      <c r="X8" s="51"/>
      <c r="Y8" s="137"/>
      <c r="Z8" s="137"/>
      <c r="AA8" s="137"/>
      <c r="AB8" s="137"/>
      <c r="AC8" s="137"/>
      <c r="AD8" s="137"/>
      <c r="AF8" s="137"/>
      <c r="AG8" s="137"/>
      <c r="AH8" s="137"/>
      <c r="AI8" s="137"/>
      <c r="AJ8" s="137"/>
      <c r="AK8" s="137"/>
      <c r="AM8" s="51"/>
    </row>
    <row r="9" spans="14:39" ht="34" x14ac:dyDescent="0.2">
      <c r="N9" s="99" t="s">
        <v>438</v>
      </c>
      <c r="O9" s="125" t="s">
        <v>439</v>
      </c>
      <c r="P9" s="309"/>
      <c r="Q9" s="310"/>
      <c r="R9" s="311"/>
      <c r="S9" s="174"/>
      <c r="T9" s="174"/>
      <c r="U9" s="174"/>
      <c r="V9" s="174"/>
      <c r="W9" s="174"/>
      <c r="X9" s="174"/>
      <c r="Y9" s="138" t="s">
        <v>440</v>
      </c>
      <c r="Z9" s="127"/>
      <c r="AA9" s="157"/>
      <c r="AB9" s="157"/>
      <c r="AC9" s="157"/>
      <c r="AD9" s="174"/>
      <c r="AF9" s="126" t="s">
        <v>440</v>
      </c>
      <c r="AG9" s="127"/>
      <c r="AH9" s="157"/>
      <c r="AI9" s="157"/>
      <c r="AJ9" s="157"/>
      <c r="AK9" s="174"/>
      <c r="AM9" s="174"/>
    </row>
    <row r="10" spans="14:39" ht="68" x14ac:dyDescent="0.2">
      <c r="N10" s="99" t="s">
        <v>441</v>
      </c>
      <c r="O10" s="124" t="s">
        <v>442</v>
      </c>
      <c r="P10" s="308"/>
      <c r="Q10" s="308"/>
      <c r="R10" s="308"/>
      <c r="S10" s="174"/>
      <c r="T10" s="174"/>
      <c r="U10" s="174"/>
      <c r="V10" s="174"/>
      <c r="W10" s="174"/>
      <c r="X10" s="174"/>
      <c r="Y10" s="99" t="s">
        <v>443</v>
      </c>
      <c r="Z10" s="128" t="s">
        <v>444</v>
      </c>
      <c r="AA10" s="169"/>
      <c r="AB10" s="170"/>
      <c r="AC10" s="170"/>
      <c r="AD10" s="171"/>
      <c r="AF10" s="99" t="s">
        <v>443</v>
      </c>
      <c r="AG10" s="128" t="s">
        <v>444</v>
      </c>
      <c r="AH10" s="169"/>
      <c r="AI10" s="170"/>
      <c r="AJ10" s="170"/>
      <c r="AK10" s="171"/>
      <c r="AM10" s="174"/>
    </row>
    <row r="11" spans="14:39" ht="170" x14ac:dyDescent="0.2">
      <c r="N11" s="99" t="s">
        <v>445</v>
      </c>
      <c r="O11" s="124" t="s">
        <v>446</v>
      </c>
      <c r="P11" s="309"/>
      <c r="Q11" s="310"/>
      <c r="R11" s="310"/>
      <c r="S11" s="310"/>
      <c r="T11" s="310"/>
      <c r="U11" s="310"/>
      <c r="V11" s="311"/>
      <c r="W11" s="135"/>
      <c r="X11" s="174"/>
      <c r="Y11" s="99" t="s">
        <v>447</v>
      </c>
      <c r="Z11" s="128" t="s">
        <v>448</v>
      </c>
      <c r="AA11" s="169"/>
      <c r="AB11" s="170"/>
      <c r="AC11" s="170"/>
      <c r="AD11" s="171"/>
      <c r="AF11" s="99" t="s">
        <v>447</v>
      </c>
      <c r="AG11" s="128" t="s">
        <v>448</v>
      </c>
      <c r="AH11" s="169"/>
      <c r="AI11" s="170"/>
      <c r="AJ11" s="170"/>
      <c r="AK11" s="171"/>
      <c r="AM11" s="174"/>
    </row>
    <row r="12" spans="14:39" ht="136" x14ac:dyDescent="0.2">
      <c r="N12" s="99" t="s">
        <v>449</v>
      </c>
      <c r="O12" s="124" t="s">
        <v>450</v>
      </c>
      <c r="P12" s="309"/>
      <c r="Q12" s="310"/>
      <c r="R12" s="310"/>
      <c r="S12" s="310"/>
      <c r="T12" s="310"/>
      <c r="U12" s="310"/>
      <c r="V12" s="311"/>
      <c r="W12" s="135"/>
      <c r="X12" s="174"/>
      <c r="Y12" s="99" t="s">
        <v>451</v>
      </c>
      <c r="Z12" s="128" t="s">
        <v>452</v>
      </c>
      <c r="AA12" s="300"/>
      <c r="AB12" s="301"/>
      <c r="AC12" s="301"/>
      <c r="AD12" s="302"/>
      <c r="AF12" s="99" t="s">
        <v>451</v>
      </c>
      <c r="AG12" s="128" t="s">
        <v>452</v>
      </c>
      <c r="AH12" s="300"/>
      <c r="AI12" s="301"/>
      <c r="AJ12" s="301"/>
      <c r="AK12" s="302"/>
      <c r="AM12" s="174"/>
    </row>
    <row r="13" spans="14:39" x14ac:dyDescent="0.2">
      <c r="N13" s="174"/>
      <c r="O13" s="174"/>
      <c r="P13" s="174"/>
      <c r="Q13" s="174"/>
      <c r="R13" s="174"/>
      <c r="S13" s="174"/>
      <c r="T13" s="174"/>
      <c r="U13" s="174"/>
      <c r="V13" s="174"/>
      <c r="W13" s="174"/>
      <c r="X13" s="174"/>
      <c r="Y13" s="174"/>
      <c r="Z13" s="174"/>
      <c r="AA13" s="174"/>
      <c r="AB13" s="174"/>
      <c r="AC13" s="174"/>
      <c r="AD13" s="174"/>
      <c r="AF13" s="174"/>
      <c r="AG13" s="174"/>
      <c r="AH13" s="174"/>
      <c r="AI13" s="174"/>
      <c r="AJ13" s="174"/>
      <c r="AK13" s="174"/>
      <c r="AM13" s="174"/>
    </row>
    <row r="14" spans="14:39" ht="51" x14ac:dyDescent="0.2">
      <c r="N14" s="100" t="s">
        <v>453</v>
      </c>
      <c r="O14" s="100" t="s">
        <v>454</v>
      </c>
      <c r="P14" s="101" t="s">
        <v>455</v>
      </c>
      <c r="Q14" s="101" t="s">
        <v>456</v>
      </c>
      <c r="R14" s="143" t="s">
        <v>457</v>
      </c>
      <c r="U14" s="347"/>
      <c r="V14" s="342"/>
      <c r="W14" s="174"/>
      <c r="X14" s="342"/>
      <c r="Y14" s="346" t="s">
        <v>458</v>
      </c>
      <c r="Z14" s="316" t="s">
        <v>459</v>
      </c>
      <c r="AA14" s="344" t="s">
        <v>460</v>
      </c>
      <c r="AB14" s="100" t="s">
        <v>461</v>
      </c>
      <c r="AC14" s="100" t="s">
        <v>462</v>
      </c>
      <c r="AD14" s="101" t="s">
        <v>463</v>
      </c>
      <c r="AF14" s="346" t="s">
        <v>458</v>
      </c>
      <c r="AG14" s="316" t="s">
        <v>459</v>
      </c>
      <c r="AH14" s="344" t="s">
        <v>460</v>
      </c>
      <c r="AI14" s="100" t="s">
        <v>461</v>
      </c>
      <c r="AJ14" s="100" t="s">
        <v>462</v>
      </c>
      <c r="AK14" s="101" t="s">
        <v>463</v>
      </c>
      <c r="AM14" s="342"/>
    </row>
    <row r="15" spans="14:39" ht="272" x14ac:dyDescent="0.2">
      <c r="N15" s="102" t="s">
        <v>464</v>
      </c>
      <c r="O15" s="102" t="s">
        <v>465</v>
      </c>
      <c r="P15" s="103" t="s">
        <v>466</v>
      </c>
      <c r="Q15" s="103" t="s">
        <v>587</v>
      </c>
      <c r="R15" s="144" t="s">
        <v>588</v>
      </c>
      <c r="U15" s="347"/>
      <c r="V15" s="342"/>
      <c r="W15" s="174"/>
      <c r="X15" s="342"/>
      <c r="Y15" s="345"/>
      <c r="Z15" s="316"/>
      <c r="AA15" s="345"/>
      <c r="AB15" s="102" t="s">
        <v>467</v>
      </c>
      <c r="AC15" s="102" t="s">
        <v>468</v>
      </c>
      <c r="AD15" s="102" t="s">
        <v>469</v>
      </c>
      <c r="AF15" s="345"/>
      <c r="AG15" s="316"/>
      <c r="AH15" s="345"/>
      <c r="AI15" s="102" t="s">
        <v>467</v>
      </c>
      <c r="AJ15" s="102" t="s">
        <v>468</v>
      </c>
      <c r="AK15" s="102" t="s">
        <v>469</v>
      </c>
      <c r="AM15" s="342"/>
    </row>
    <row r="16" spans="14:39" ht="56" customHeight="1" x14ac:dyDescent="0.2">
      <c r="N16" s="145" t="str">
        <f>'Gender initiative list'!I1</f>
        <v/>
      </c>
      <c r="O16" s="53"/>
      <c r="P16" s="53"/>
      <c r="Q16" s="54"/>
      <c r="R16" s="348" t="str">
        <f>'Gender initiative list'!K1</f>
        <v/>
      </c>
      <c r="U16" s="176"/>
      <c r="V16" s="174"/>
      <c r="W16" s="174"/>
      <c r="X16" s="174"/>
      <c r="Y16" s="52"/>
      <c r="Z16" s="53"/>
      <c r="AA16" s="54"/>
      <c r="AB16" s="55"/>
      <c r="AC16" s="54"/>
      <c r="AD16" s="55"/>
      <c r="AF16" s="52"/>
      <c r="AG16" s="53"/>
      <c r="AH16" s="54"/>
      <c r="AI16" s="55"/>
      <c r="AJ16" s="54"/>
      <c r="AK16" s="55"/>
      <c r="AM16" s="174"/>
    </row>
    <row r="17" spans="3:39" ht="123.75" customHeight="1" x14ac:dyDescent="0.2">
      <c r="N17" s="145" t="str">
        <f>'Gender initiative list'!I2</f>
        <v/>
      </c>
      <c r="O17" s="53"/>
      <c r="P17" s="53"/>
      <c r="Q17" s="54"/>
      <c r="R17" s="348" t="str">
        <f>'Gender initiative list'!K2</f>
        <v/>
      </c>
      <c r="U17" s="176"/>
      <c r="V17" s="174"/>
      <c r="W17" s="174"/>
      <c r="X17" s="174"/>
      <c r="Y17" s="52"/>
      <c r="Z17" s="53"/>
      <c r="AA17" s="54"/>
      <c r="AB17" s="55"/>
      <c r="AC17" s="54"/>
      <c r="AD17" s="55"/>
      <c r="AF17" s="52"/>
      <c r="AG17" s="53"/>
      <c r="AH17" s="54"/>
      <c r="AI17" s="55"/>
      <c r="AJ17" s="54"/>
      <c r="AK17" s="55"/>
      <c r="AM17" s="174"/>
    </row>
    <row r="18" spans="3:39" ht="132" customHeight="1" x14ac:dyDescent="0.2">
      <c r="N18" s="145" t="str">
        <f>'Gender initiative list'!I3</f>
        <v/>
      </c>
      <c r="O18" s="53"/>
      <c r="P18" s="53"/>
      <c r="Q18" s="54"/>
      <c r="R18" s="348" t="str">
        <f>'Gender initiative list'!K3</f>
        <v/>
      </c>
      <c r="U18" s="176"/>
      <c r="V18" s="174"/>
      <c r="W18" s="174"/>
      <c r="X18" s="174"/>
      <c r="Y18" s="52"/>
      <c r="Z18" s="53"/>
      <c r="AA18" s="54"/>
      <c r="AB18" s="55"/>
      <c r="AC18" s="54"/>
      <c r="AD18" s="55"/>
      <c r="AF18" s="52"/>
      <c r="AG18" s="53"/>
      <c r="AH18" s="54"/>
      <c r="AI18" s="55"/>
      <c r="AJ18" s="54"/>
      <c r="AK18" s="55"/>
      <c r="AM18" s="174"/>
    </row>
    <row r="19" spans="3:39" ht="123" customHeight="1" x14ac:dyDescent="0.2">
      <c r="N19" s="145" t="str">
        <f>'Gender initiative list'!I4</f>
        <v/>
      </c>
      <c r="O19" s="53"/>
      <c r="P19" s="53"/>
      <c r="Q19" s="54"/>
      <c r="R19" s="348" t="str">
        <f>'Gender initiative list'!K4</f>
        <v/>
      </c>
      <c r="U19" s="176"/>
      <c r="V19" s="174"/>
      <c r="W19" s="174"/>
      <c r="X19" s="174"/>
      <c r="Y19" s="52"/>
      <c r="Z19" s="53"/>
      <c r="AA19" s="54"/>
      <c r="AB19" s="55"/>
      <c r="AC19" s="54"/>
      <c r="AD19" s="55"/>
      <c r="AF19" s="52"/>
      <c r="AG19" s="53"/>
      <c r="AH19" s="54"/>
      <c r="AI19" s="55"/>
      <c r="AJ19" s="54"/>
      <c r="AK19" s="55"/>
      <c r="AM19" s="174"/>
    </row>
    <row r="20" spans="3:39" ht="117" customHeight="1" x14ac:dyDescent="0.2">
      <c r="N20" s="145" t="str">
        <f>'Gender initiative list'!I5</f>
        <v/>
      </c>
      <c r="O20" s="53"/>
      <c r="P20" s="53"/>
      <c r="Q20" s="54"/>
      <c r="R20" s="348" t="str">
        <f>'Gender initiative list'!K5</f>
        <v/>
      </c>
      <c r="U20" s="176"/>
      <c r="V20" s="174"/>
      <c r="W20" s="174"/>
      <c r="X20" s="174"/>
      <c r="Y20" s="52"/>
      <c r="Z20" s="53"/>
      <c r="AA20" s="54"/>
      <c r="AB20" s="55"/>
      <c r="AC20" s="54"/>
      <c r="AD20" s="55"/>
      <c r="AF20" s="52"/>
      <c r="AG20" s="53"/>
      <c r="AH20" s="54"/>
      <c r="AI20" s="55"/>
      <c r="AJ20" s="54"/>
      <c r="AK20" s="55"/>
      <c r="AM20" s="174"/>
    </row>
    <row r="21" spans="3:39" x14ac:dyDescent="0.2">
      <c r="N21" s="51"/>
      <c r="O21" s="51"/>
      <c r="P21" s="51"/>
      <c r="Q21" s="51"/>
      <c r="R21" s="51"/>
      <c r="S21" s="51"/>
      <c r="T21" s="51"/>
      <c r="U21" s="51"/>
      <c r="V21" s="51"/>
      <c r="W21" s="51"/>
      <c r="X21" s="51"/>
      <c r="Y21" s="51"/>
      <c r="Z21" s="51"/>
      <c r="AA21" s="51"/>
      <c r="AB21" s="51"/>
      <c r="AC21" s="51"/>
      <c r="AD21" s="51"/>
      <c r="AF21" s="51"/>
      <c r="AG21" s="51"/>
      <c r="AH21" s="51"/>
      <c r="AI21" s="51"/>
      <c r="AJ21" s="51"/>
      <c r="AK21" s="51"/>
      <c r="AM21" s="51"/>
    </row>
    <row r="22" spans="3:39" ht="34" x14ac:dyDescent="0.2">
      <c r="N22" s="333" t="s">
        <v>470</v>
      </c>
      <c r="O22" s="336" t="s">
        <v>471</v>
      </c>
      <c r="P22" s="172" t="s">
        <v>472</v>
      </c>
      <c r="Q22" s="104" t="s">
        <v>473</v>
      </c>
      <c r="R22" s="104" t="s">
        <v>474</v>
      </c>
      <c r="S22" s="104" t="s">
        <v>475</v>
      </c>
      <c r="T22" s="105" t="s">
        <v>476</v>
      </c>
      <c r="U22" s="104" t="s">
        <v>477</v>
      </c>
      <c r="V22" s="104" t="s">
        <v>478</v>
      </c>
      <c r="W22" s="134" t="s">
        <v>479</v>
      </c>
      <c r="X22" s="343"/>
      <c r="Y22" s="333" t="s">
        <v>480</v>
      </c>
      <c r="Z22" s="336" t="s">
        <v>478</v>
      </c>
      <c r="AA22" s="338" t="s">
        <v>481</v>
      </c>
      <c r="AB22" s="175"/>
      <c r="AC22" s="175"/>
      <c r="AD22" s="175"/>
      <c r="AF22" s="333" t="s">
        <v>480</v>
      </c>
      <c r="AG22" s="336" t="s">
        <v>478</v>
      </c>
      <c r="AH22" s="338" t="s">
        <v>481</v>
      </c>
      <c r="AI22" s="175"/>
      <c r="AJ22" s="175"/>
      <c r="AK22" s="175"/>
      <c r="AM22" s="341"/>
    </row>
    <row r="23" spans="3:39" ht="199.5" customHeight="1" x14ac:dyDescent="0.2">
      <c r="N23" s="334"/>
      <c r="O23" s="337"/>
      <c r="P23" s="328" t="s">
        <v>589</v>
      </c>
      <c r="Q23" s="328" t="s">
        <v>482</v>
      </c>
      <c r="R23" s="328" t="s">
        <v>483</v>
      </c>
      <c r="S23" s="106" t="s">
        <v>590</v>
      </c>
      <c r="T23" s="107" t="s">
        <v>484</v>
      </c>
      <c r="U23" s="328" t="s">
        <v>485</v>
      </c>
      <c r="V23" s="328" t="s">
        <v>486</v>
      </c>
      <c r="W23" s="328" t="s">
        <v>591</v>
      </c>
      <c r="X23" s="343"/>
      <c r="Y23" s="334"/>
      <c r="Z23" s="337"/>
      <c r="AA23" s="339"/>
      <c r="AB23" s="332"/>
      <c r="AC23" s="332"/>
      <c r="AD23" s="108"/>
      <c r="AF23" s="334"/>
      <c r="AG23" s="337"/>
      <c r="AH23" s="339"/>
      <c r="AI23" s="332"/>
      <c r="AJ23" s="332"/>
      <c r="AK23" s="108"/>
      <c r="AM23" s="341"/>
    </row>
    <row r="24" spans="3:39" ht="136" x14ac:dyDescent="0.2">
      <c r="N24" s="335"/>
      <c r="O24" s="337"/>
      <c r="P24" s="329"/>
      <c r="Q24" s="329"/>
      <c r="R24" s="329"/>
      <c r="S24" s="109" t="s">
        <v>487</v>
      </c>
      <c r="T24" s="110" t="s">
        <v>488</v>
      </c>
      <c r="U24" s="329"/>
      <c r="V24" s="329"/>
      <c r="W24" s="328"/>
      <c r="X24" s="343"/>
      <c r="Y24" s="335"/>
      <c r="Z24" s="337"/>
      <c r="AA24" s="340"/>
      <c r="AB24" s="332"/>
      <c r="AC24" s="332"/>
      <c r="AD24" s="108"/>
      <c r="AF24" s="335"/>
      <c r="AG24" s="337"/>
      <c r="AH24" s="340"/>
      <c r="AI24" s="332"/>
      <c r="AJ24" s="332"/>
      <c r="AK24" s="108"/>
      <c r="AM24" s="341"/>
    </row>
    <row r="25" spans="3:39" x14ac:dyDescent="0.2">
      <c r="C25" t="s">
        <v>343</v>
      </c>
      <c r="D25" t="s">
        <v>354</v>
      </c>
      <c r="E25" t="s">
        <v>489</v>
      </c>
      <c r="F25" t="s">
        <v>490</v>
      </c>
      <c r="G25" t="s">
        <v>491</v>
      </c>
      <c r="H25" t="s">
        <v>492</v>
      </c>
      <c r="I25" t="s">
        <v>493</v>
      </c>
      <c r="J25" t="s">
        <v>411</v>
      </c>
      <c r="K25" t="s">
        <v>416</v>
      </c>
      <c r="L25" t="s">
        <v>424</v>
      </c>
      <c r="N25" s="326" t="s">
        <v>494</v>
      </c>
      <c r="O25" s="327"/>
      <c r="P25" s="327"/>
      <c r="Q25" s="327"/>
      <c r="R25" s="327"/>
      <c r="S25" s="327"/>
      <c r="T25" s="327"/>
      <c r="U25" s="327"/>
      <c r="V25" s="327"/>
      <c r="W25" s="131"/>
      <c r="X25" s="175"/>
      <c r="Y25" s="111"/>
      <c r="Z25" s="175"/>
      <c r="AA25" s="112"/>
      <c r="AB25" s="175"/>
      <c r="AC25" s="175"/>
      <c r="AD25" s="175"/>
      <c r="AF25" s="111"/>
      <c r="AG25" s="175"/>
      <c r="AH25" s="112"/>
      <c r="AI25" s="175"/>
      <c r="AJ25" s="175"/>
      <c r="AK25" s="175"/>
      <c r="AM25" s="175"/>
    </row>
    <row r="26" spans="3:39" ht="34" x14ac:dyDescent="0.2">
      <c r="C26" t="s">
        <v>343</v>
      </c>
      <c r="D26" t="s">
        <v>354</v>
      </c>
      <c r="E26" t="s">
        <v>489</v>
      </c>
      <c r="I26" t="s">
        <v>493</v>
      </c>
      <c r="N26" s="113" t="s">
        <v>495</v>
      </c>
      <c r="O26" s="114" t="s">
        <v>496</v>
      </c>
      <c r="P26" s="92" t="str">
        <f t="shared" ref="P26:P34" si="0">IF(OR(C26=$P$10,D26=$P$10,E26=$P$10,F26=$P$10,G26=$P$10,H26=$P$10,I26=$P$10,J26=$P$10,K26=$P$10,L26=$P$10),"Yes","No")</f>
        <v>Yes</v>
      </c>
      <c r="Q26" s="115"/>
      <c r="R26" s="115"/>
      <c r="S26" s="115"/>
      <c r="T26" s="58">
        <v>0.42</v>
      </c>
      <c r="U26" s="115"/>
      <c r="V26" s="115"/>
      <c r="W26" s="136"/>
      <c r="X26"/>
      <c r="Y26" s="116"/>
      <c r="Z26" s="117"/>
      <c r="AA26" s="93"/>
      <c r="AB26" s="175"/>
      <c r="AC26" s="175"/>
      <c r="AD26" s="175"/>
      <c r="AF26" s="93"/>
      <c r="AG26" s="93"/>
      <c r="AH26" s="93"/>
      <c r="AI26" s="175"/>
      <c r="AJ26" s="175"/>
      <c r="AK26" s="175"/>
      <c r="AM26" s="173"/>
    </row>
    <row r="27" spans="3:39" ht="34" x14ac:dyDescent="0.2">
      <c r="C27" t="s">
        <v>343</v>
      </c>
      <c r="D27" t="s">
        <v>354</v>
      </c>
      <c r="E27" t="s">
        <v>489</v>
      </c>
      <c r="I27" t="s">
        <v>493</v>
      </c>
      <c r="N27" s="118" t="s">
        <v>497</v>
      </c>
      <c r="O27" s="119" t="s">
        <v>496</v>
      </c>
      <c r="P27" s="92" t="str">
        <f t="shared" si="0"/>
        <v>Yes</v>
      </c>
      <c r="Q27" s="120"/>
      <c r="R27" s="120"/>
      <c r="S27" s="120"/>
      <c r="T27" s="58" t="s">
        <v>14</v>
      </c>
      <c r="U27" s="120"/>
      <c r="V27" s="120"/>
      <c r="W27" s="115"/>
      <c r="X27"/>
      <c r="Y27" s="121"/>
      <c r="Z27" s="122"/>
      <c r="AA27" s="93"/>
      <c r="AB27" s="175"/>
      <c r="AC27" s="175"/>
      <c r="AD27" s="175"/>
      <c r="AF27" s="93"/>
      <c r="AG27" s="93"/>
      <c r="AH27" s="93"/>
      <c r="AI27" s="175"/>
      <c r="AJ27" s="175"/>
      <c r="AK27" s="175"/>
      <c r="AM27" s="173"/>
    </row>
    <row r="28" spans="3:39" ht="34" x14ac:dyDescent="0.2">
      <c r="C28" t="s">
        <v>343</v>
      </c>
      <c r="D28" t="s">
        <v>354</v>
      </c>
      <c r="N28" s="118" t="s">
        <v>498</v>
      </c>
      <c r="O28" s="119" t="s">
        <v>496</v>
      </c>
      <c r="P28" s="92" t="str">
        <f t="shared" si="0"/>
        <v>Yes</v>
      </c>
      <c r="Q28" s="120"/>
      <c r="R28" s="120"/>
      <c r="S28" s="120"/>
      <c r="T28" s="58">
        <v>0.38</v>
      </c>
      <c r="U28" s="120"/>
      <c r="V28" s="120"/>
      <c r="W28" s="115"/>
      <c r="X28"/>
      <c r="Y28" s="121"/>
      <c r="Z28" s="122"/>
      <c r="AA28" s="93"/>
      <c r="AB28" s="175"/>
      <c r="AC28" s="175"/>
      <c r="AD28" s="175"/>
      <c r="AF28" s="93"/>
      <c r="AG28" s="93"/>
      <c r="AH28" s="93"/>
      <c r="AI28" s="175"/>
      <c r="AJ28" s="175"/>
      <c r="AK28" s="175"/>
      <c r="AM28" s="173"/>
    </row>
    <row r="29" spans="3:39" ht="34" x14ac:dyDescent="0.2">
      <c r="C29" t="s">
        <v>343</v>
      </c>
      <c r="D29" t="s">
        <v>354</v>
      </c>
      <c r="N29" s="118" t="s">
        <v>499</v>
      </c>
      <c r="O29" s="119" t="s">
        <v>496</v>
      </c>
      <c r="P29" s="92" t="str">
        <f t="shared" si="0"/>
        <v>Yes</v>
      </c>
      <c r="Q29" s="120"/>
      <c r="R29" s="120"/>
      <c r="S29" s="120"/>
      <c r="T29" s="58" t="s">
        <v>14</v>
      </c>
      <c r="U29" s="120"/>
      <c r="V29" s="120"/>
      <c r="W29" s="115"/>
      <c r="X29"/>
      <c r="Y29" s="121"/>
      <c r="Z29" s="122"/>
      <c r="AA29" s="93"/>
      <c r="AB29" s="175"/>
      <c r="AC29" s="175"/>
      <c r="AD29" s="175"/>
      <c r="AF29" s="93"/>
      <c r="AG29" s="93"/>
      <c r="AH29" s="93"/>
      <c r="AI29" s="175"/>
      <c r="AJ29" s="175"/>
      <c r="AK29" s="175"/>
      <c r="AM29" s="173"/>
    </row>
    <row r="30" spans="3:39" ht="119" x14ac:dyDescent="0.2">
      <c r="D30" t="s">
        <v>354</v>
      </c>
      <c r="N30" s="118" t="s">
        <v>500</v>
      </c>
      <c r="O30" s="119" t="s">
        <v>496</v>
      </c>
      <c r="P30" s="92" t="str">
        <f t="shared" si="0"/>
        <v>Yes</v>
      </c>
      <c r="Q30" s="120"/>
      <c r="R30" s="120"/>
      <c r="S30" s="120"/>
      <c r="T30" s="59" t="s">
        <v>14</v>
      </c>
      <c r="U30" s="120"/>
      <c r="V30" s="120"/>
      <c r="W30" s="115"/>
      <c r="X30"/>
      <c r="Y30" s="121"/>
      <c r="Z30" s="122"/>
      <c r="AA30" s="93"/>
      <c r="AB30" s="175"/>
      <c r="AC30" s="175"/>
      <c r="AD30" s="175"/>
      <c r="AF30" s="93"/>
      <c r="AG30" s="93"/>
      <c r="AH30" s="93"/>
      <c r="AI30" s="175"/>
      <c r="AJ30" s="175"/>
      <c r="AK30" s="175"/>
      <c r="AM30" s="173"/>
    </row>
    <row r="31" spans="3:39" ht="119" x14ac:dyDescent="0.2">
      <c r="D31" t="s">
        <v>354</v>
      </c>
      <c r="N31" s="118" t="s">
        <v>501</v>
      </c>
      <c r="O31" s="119" t="s">
        <v>496</v>
      </c>
      <c r="P31" s="92" t="str">
        <f t="shared" si="0"/>
        <v>Yes</v>
      </c>
      <c r="Q31" s="120"/>
      <c r="R31" s="120"/>
      <c r="S31" s="120"/>
      <c r="T31" s="59" t="s">
        <v>14</v>
      </c>
      <c r="U31" s="120"/>
      <c r="V31" s="120"/>
      <c r="W31" s="115"/>
      <c r="X31"/>
      <c r="Y31" s="121"/>
      <c r="Z31" s="122"/>
      <c r="AA31" s="93"/>
      <c r="AB31" s="175"/>
      <c r="AC31" s="175"/>
      <c r="AD31" s="175"/>
      <c r="AF31" s="93"/>
      <c r="AG31" s="93"/>
      <c r="AH31" s="93"/>
      <c r="AI31" s="175"/>
      <c r="AJ31" s="175"/>
      <c r="AK31" s="175"/>
      <c r="AM31" s="173"/>
    </row>
    <row r="32" spans="3:39" ht="34" x14ac:dyDescent="0.2">
      <c r="C32" t="s">
        <v>343</v>
      </c>
      <c r="D32" t="s">
        <v>354</v>
      </c>
      <c r="E32" t="s">
        <v>489</v>
      </c>
      <c r="G32" t="s">
        <v>491</v>
      </c>
      <c r="I32" t="s">
        <v>493</v>
      </c>
      <c r="N32" s="118" t="s">
        <v>502</v>
      </c>
      <c r="O32" s="119" t="s">
        <v>503</v>
      </c>
      <c r="P32" s="92" t="str">
        <f t="shared" si="0"/>
        <v>Yes</v>
      </c>
      <c r="Q32" s="120"/>
      <c r="R32" s="120"/>
      <c r="S32" s="120"/>
      <c r="T32" s="58">
        <v>0.82</v>
      </c>
      <c r="U32" s="120"/>
      <c r="V32" s="120"/>
      <c r="W32" s="115"/>
      <c r="X32"/>
      <c r="Y32" s="121"/>
      <c r="Z32" s="122"/>
      <c r="AA32" s="93"/>
      <c r="AB32" s="175"/>
      <c r="AC32" s="175"/>
      <c r="AD32" s="175"/>
      <c r="AF32" s="93"/>
      <c r="AG32" s="93"/>
      <c r="AH32" s="93"/>
      <c r="AI32" s="175"/>
      <c r="AJ32" s="175"/>
      <c r="AK32" s="175"/>
      <c r="AM32" s="173"/>
    </row>
    <row r="33" spans="3:39" ht="51" x14ac:dyDescent="0.2">
      <c r="C33" t="s">
        <v>343</v>
      </c>
      <c r="D33" t="s">
        <v>354</v>
      </c>
      <c r="G33" t="s">
        <v>354</v>
      </c>
      <c r="H33" t="s">
        <v>492</v>
      </c>
      <c r="I33" t="s">
        <v>493</v>
      </c>
      <c r="J33" t="s">
        <v>411</v>
      </c>
      <c r="L33" t="s">
        <v>424</v>
      </c>
      <c r="N33" s="118" t="s">
        <v>504</v>
      </c>
      <c r="O33" s="119" t="s">
        <v>503</v>
      </c>
      <c r="P33" s="92" t="str">
        <f t="shared" si="0"/>
        <v>Yes</v>
      </c>
      <c r="Q33" s="120"/>
      <c r="R33" s="120"/>
      <c r="S33" s="120"/>
      <c r="T33" s="58">
        <v>0.59</v>
      </c>
      <c r="U33" s="120"/>
      <c r="V33" s="120"/>
      <c r="W33" s="115"/>
      <c r="X33"/>
      <c r="Y33" s="121"/>
      <c r="Z33" s="122"/>
      <c r="AA33" s="93"/>
      <c r="AB33" s="175"/>
      <c r="AC33" s="175"/>
      <c r="AD33" s="175"/>
      <c r="AF33" s="93"/>
      <c r="AG33" s="93"/>
      <c r="AH33" s="93"/>
      <c r="AI33" s="175"/>
      <c r="AJ33" s="175"/>
      <c r="AK33" s="175"/>
      <c r="AM33" s="173"/>
    </row>
    <row r="34" spans="3:39" ht="51" x14ac:dyDescent="0.2">
      <c r="F34" t="s">
        <v>490</v>
      </c>
      <c r="N34" s="118" t="s">
        <v>505</v>
      </c>
      <c r="O34" s="119" t="s">
        <v>496</v>
      </c>
      <c r="P34" s="92" t="str">
        <f t="shared" si="0"/>
        <v>Yes</v>
      </c>
      <c r="Q34" s="120"/>
      <c r="R34" s="120"/>
      <c r="S34" s="120"/>
      <c r="T34" s="59" t="s">
        <v>14</v>
      </c>
      <c r="U34" s="120"/>
      <c r="V34" s="120"/>
      <c r="W34" s="115"/>
      <c r="X34"/>
      <c r="Y34" s="121"/>
      <c r="Z34" s="122"/>
      <c r="AA34" s="93"/>
      <c r="AB34" s="175"/>
      <c r="AC34" s="175"/>
      <c r="AD34" s="175"/>
      <c r="AF34" s="93"/>
      <c r="AG34" s="93"/>
      <c r="AH34" s="93"/>
      <c r="AI34" s="175"/>
      <c r="AJ34" s="175"/>
      <c r="AK34" s="175"/>
      <c r="AM34" s="173"/>
    </row>
    <row r="35" spans="3:39" ht="51" x14ac:dyDescent="0.2">
      <c r="F35" t="s">
        <v>490</v>
      </c>
      <c r="N35" s="118" t="s">
        <v>506</v>
      </c>
      <c r="O35" s="119" t="s">
        <v>496</v>
      </c>
      <c r="P35" s="92" t="str">
        <f t="shared" ref="P35:P65" si="1">IF(OR(C35=$P$10,D35=$P$10,E35=$P$10,F35=$P$10,G35=$P$10,H35=$P$10,I35=$P$10,J35=$P$10,K35=$P$10,L35=$P$10),"Yes","No")</f>
        <v>Yes</v>
      </c>
      <c r="Q35" s="120"/>
      <c r="R35" s="120"/>
      <c r="S35" s="120"/>
      <c r="T35" s="59" t="s">
        <v>14</v>
      </c>
      <c r="U35" s="120"/>
      <c r="V35" s="120"/>
      <c r="W35" s="115"/>
      <c r="X35"/>
      <c r="Y35" s="121"/>
      <c r="Z35" s="122"/>
      <c r="AA35" s="93"/>
      <c r="AB35" s="175"/>
      <c r="AC35" s="175"/>
      <c r="AD35" s="175"/>
      <c r="AF35" s="93"/>
      <c r="AG35" s="93"/>
      <c r="AH35" s="93"/>
      <c r="AI35" s="175"/>
      <c r="AJ35" s="175"/>
      <c r="AK35" s="175"/>
      <c r="AM35" s="173"/>
    </row>
    <row r="36" spans="3:39" ht="68" x14ac:dyDescent="0.2">
      <c r="F36" t="s">
        <v>490</v>
      </c>
      <c r="N36" s="118" t="s">
        <v>507</v>
      </c>
      <c r="O36" s="119" t="s">
        <v>503</v>
      </c>
      <c r="P36" s="92" t="str">
        <f t="shared" si="1"/>
        <v>Yes</v>
      </c>
      <c r="Q36" s="120"/>
      <c r="R36" s="120"/>
      <c r="S36" s="120"/>
      <c r="T36" s="58">
        <v>1</v>
      </c>
      <c r="U36" s="120"/>
      <c r="V36" s="120"/>
      <c r="W36" s="115"/>
      <c r="X36"/>
      <c r="Y36" s="121"/>
      <c r="Z36" s="122"/>
      <c r="AA36" s="93"/>
      <c r="AB36" s="175"/>
      <c r="AC36" s="175"/>
      <c r="AD36" s="175"/>
      <c r="AF36" s="93"/>
      <c r="AG36" s="93"/>
      <c r="AH36" s="93"/>
      <c r="AI36" s="175"/>
      <c r="AJ36" s="175"/>
      <c r="AK36" s="175"/>
      <c r="AM36" s="173"/>
    </row>
    <row r="37" spans="3:39" ht="85" x14ac:dyDescent="0.2">
      <c r="C37" t="s">
        <v>343</v>
      </c>
      <c r="F37" t="s">
        <v>490</v>
      </c>
      <c r="G37" t="s">
        <v>491</v>
      </c>
      <c r="H37" t="s">
        <v>492</v>
      </c>
      <c r="I37" t="s">
        <v>493</v>
      </c>
      <c r="J37" t="s">
        <v>411</v>
      </c>
      <c r="K37" t="s">
        <v>416</v>
      </c>
      <c r="L37" t="s">
        <v>424</v>
      </c>
      <c r="N37" s="118" t="s">
        <v>508</v>
      </c>
      <c r="O37" s="119" t="s">
        <v>496</v>
      </c>
      <c r="P37" s="92" t="str">
        <f t="shared" si="1"/>
        <v>Yes</v>
      </c>
      <c r="Q37" s="120"/>
      <c r="R37" s="120"/>
      <c r="S37" s="120"/>
      <c r="T37" s="60">
        <v>0.71</v>
      </c>
      <c r="U37" s="120"/>
      <c r="V37" s="120"/>
      <c r="W37" s="115"/>
      <c r="X37"/>
      <c r="Y37" s="121"/>
      <c r="Z37" s="122"/>
      <c r="AA37" s="93"/>
      <c r="AB37" s="175"/>
      <c r="AC37" s="175"/>
      <c r="AD37" s="175"/>
      <c r="AF37" s="93"/>
      <c r="AG37" s="93"/>
      <c r="AH37" s="93"/>
      <c r="AI37" s="175"/>
      <c r="AJ37" s="175"/>
      <c r="AK37" s="175"/>
      <c r="AM37" s="173"/>
    </row>
    <row r="38" spans="3:39" ht="136" x14ac:dyDescent="0.2">
      <c r="G38" t="s">
        <v>491</v>
      </c>
      <c r="H38" t="s">
        <v>492</v>
      </c>
      <c r="I38" t="s">
        <v>493</v>
      </c>
      <c r="L38" t="s">
        <v>424</v>
      </c>
      <c r="N38" s="118" t="s">
        <v>509</v>
      </c>
      <c r="O38" s="119" t="s">
        <v>496</v>
      </c>
      <c r="P38" s="92" t="str">
        <f t="shared" si="1"/>
        <v>Yes</v>
      </c>
      <c r="Q38" s="120"/>
      <c r="R38" s="120"/>
      <c r="S38" s="120"/>
      <c r="T38" s="58">
        <v>0.81</v>
      </c>
      <c r="U38" s="120"/>
      <c r="V38" s="120"/>
      <c r="W38" s="115"/>
      <c r="X38"/>
      <c r="Y38" s="121"/>
      <c r="Z38" s="122"/>
      <c r="AA38" s="93"/>
      <c r="AB38" s="175"/>
      <c r="AC38" s="175"/>
      <c r="AD38" s="175"/>
      <c r="AF38" s="93"/>
      <c r="AG38" s="93"/>
      <c r="AH38" s="93"/>
      <c r="AI38" s="175"/>
      <c r="AJ38" s="175"/>
      <c r="AK38" s="175"/>
      <c r="AM38" s="173"/>
    </row>
    <row r="39" spans="3:39" ht="68" x14ac:dyDescent="0.2">
      <c r="G39" t="s">
        <v>491</v>
      </c>
      <c r="H39" t="s">
        <v>492</v>
      </c>
      <c r="I39" t="s">
        <v>493</v>
      </c>
      <c r="L39" t="s">
        <v>424</v>
      </c>
      <c r="N39" s="118" t="s">
        <v>510</v>
      </c>
      <c r="O39" s="119" t="s">
        <v>496</v>
      </c>
      <c r="P39" s="92" t="str">
        <f t="shared" si="1"/>
        <v>Yes</v>
      </c>
      <c r="Q39" s="120"/>
      <c r="R39" s="120"/>
      <c r="S39" s="120"/>
      <c r="T39" s="60">
        <v>0.4</v>
      </c>
      <c r="U39" s="120"/>
      <c r="V39" s="120"/>
      <c r="W39" s="115"/>
      <c r="X39"/>
      <c r="Y39" s="121"/>
      <c r="Z39" s="122"/>
      <c r="AA39" s="93"/>
      <c r="AB39" s="175"/>
      <c r="AC39" s="175"/>
      <c r="AD39" s="175"/>
      <c r="AF39" s="93"/>
      <c r="AG39" s="93"/>
      <c r="AH39" s="93"/>
      <c r="AI39" s="175"/>
      <c r="AJ39" s="175"/>
      <c r="AK39" s="175"/>
      <c r="AM39" s="173"/>
    </row>
    <row r="40" spans="3:39" ht="68" x14ac:dyDescent="0.2">
      <c r="G40" t="s">
        <v>491</v>
      </c>
      <c r="H40" t="s">
        <v>492</v>
      </c>
      <c r="I40" t="s">
        <v>493</v>
      </c>
      <c r="L40" t="s">
        <v>424</v>
      </c>
      <c r="N40" s="118" t="s">
        <v>511</v>
      </c>
      <c r="O40" s="119" t="s">
        <v>496</v>
      </c>
      <c r="P40" s="92" t="str">
        <f t="shared" si="1"/>
        <v>Yes</v>
      </c>
      <c r="Q40" s="120"/>
      <c r="R40" s="120"/>
      <c r="S40" s="120"/>
      <c r="T40" s="59" t="s">
        <v>14</v>
      </c>
      <c r="U40" s="120"/>
      <c r="V40" s="120"/>
      <c r="W40" s="115"/>
      <c r="X40"/>
      <c r="Y40" s="121"/>
      <c r="Z40" s="122"/>
      <c r="AA40" s="93"/>
      <c r="AB40" s="175"/>
      <c r="AC40" s="175"/>
      <c r="AD40" s="175"/>
      <c r="AF40" s="93"/>
      <c r="AG40" s="93"/>
      <c r="AH40" s="93"/>
      <c r="AI40" s="175"/>
      <c r="AJ40" s="175"/>
      <c r="AK40" s="175"/>
      <c r="AM40" s="173"/>
    </row>
    <row r="41" spans="3:39" ht="68" x14ac:dyDescent="0.2">
      <c r="G41" t="s">
        <v>491</v>
      </c>
      <c r="J41" t="s">
        <v>411</v>
      </c>
      <c r="L41" t="s">
        <v>424</v>
      </c>
      <c r="N41" s="118" t="s">
        <v>512</v>
      </c>
      <c r="O41" s="119" t="s">
        <v>503</v>
      </c>
      <c r="P41" s="92" t="str">
        <f t="shared" si="1"/>
        <v>Yes</v>
      </c>
      <c r="Q41" s="120"/>
      <c r="R41" s="120"/>
      <c r="S41" s="120"/>
      <c r="T41" s="60">
        <v>0.81</v>
      </c>
      <c r="U41" s="120"/>
      <c r="V41" s="120"/>
      <c r="W41" s="115"/>
      <c r="X41"/>
      <c r="Y41" s="121"/>
      <c r="Z41" s="122"/>
      <c r="AA41" s="93"/>
      <c r="AB41" s="175"/>
      <c r="AC41" s="175"/>
      <c r="AD41" s="175"/>
      <c r="AF41" s="93"/>
      <c r="AG41" s="93"/>
      <c r="AH41" s="93"/>
      <c r="AI41" s="175"/>
      <c r="AJ41" s="175"/>
      <c r="AK41" s="175"/>
      <c r="AM41" s="173"/>
    </row>
    <row r="42" spans="3:39" ht="85" x14ac:dyDescent="0.2">
      <c r="G42" t="s">
        <v>491</v>
      </c>
      <c r="H42" t="s">
        <v>492</v>
      </c>
      <c r="J42" t="s">
        <v>411</v>
      </c>
      <c r="L42" t="s">
        <v>424</v>
      </c>
      <c r="N42" s="118" t="s">
        <v>513</v>
      </c>
      <c r="O42" s="119" t="s">
        <v>503</v>
      </c>
      <c r="P42" s="92" t="str">
        <f t="shared" si="1"/>
        <v>Yes</v>
      </c>
      <c r="Q42" s="120"/>
      <c r="R42" s="120"/>
      <c r="S42" s="120"/>
      <c r="T42" s="58">
        <v>0.62</v>
      </c>
      <c r="U42" s="120"/>
      <c r="V42" s="120"/>
      <c r="W42" s="115"/>
      <c r="X42"/>
      <c r="Y42" s="121"/>
      <c r="Z42" s="122"/>
      <c r="AA42" s="93"/>
      <c r="AB42" s="175"/>
      <c r="AC42" s="175"/>
      <c r="AD42" s="175"/>
      <c r="AF42" s="93"/>
      <c r="AG42" s="93"/>
      <c r="AH42" s="93"/>
      <c r="AI42" s="175"/>
      <c r="AJ42" s="175"/>
      <c r="AK42" s="175"/>
      <c r="AM42" s="173"/>
    </row>
    <row r="43" spans="3:39" ht="85" x14ac:dyDescent="0.2">
      <c r="G43" t="s">
        <v>491</v>
      </c>
      <c r="H43" t="s">
        <v>492</v>
      </c>
      <c r="L43" t="s">
        <v>424</v>
      </c>
      <c r="N43" s="118" t="s">
        <v>514</v>
      </c>
      <c r="O43" s="119" t="s">
        <v>503</v>
      </c>
      <c r="P43" s="92" t="str">
        <f t="shared" ref="P43" si="2">IF(OR(C43=$P$10,D43=$P$10,E43=$P$10,F43=$P$10,G43=$P$10,H43=$P$10,I43=$P$10,J43=$P$10,K43=$P$10,L43=$P$10),"Yes","No")</f>
        <v>Yes</v>
      </c>
      <c r="Q43" s="120"/>
      <c r="R43" s="120"/>
      <c r="S43" s="120"/>
      <c r="T43" s="58">
        <v>0.62</v>
      </c>
      <c r="U43" s="120"/>
      <c r="V43" s="120"/>
      <c r="W43" s="115"/>
      <c r="X43"/>
      <c r="Y43" s="121"/>
      <c r="Z43" s="122"/>
      <c r="AA43" s="93"/>
      <c r="AB43" s="175"/>
      <c r="AC43" s="175"/>
      <c r="AD43" s="175"/>
      <c r="AF43" s="93"/>
      <c r="AG43" s="93"/>
      <c r="AH43" s="93"/>
      <c r="AI43" s="175"/>
      <c r="AJ43" s="175"/>
      <c r="AK43" s="175"/>
      <c r="AM43" s="173"/>
    </row>
    <row r="44" spans="3:39" ht="85" x14ac:dyDescent="0.2">
      <c r="K44" t="s">
        <v>416</v>
      </c>
      <c r="L44" t="s">
        <v>424</v>
      </c>
      <c r="N44" s="118" t="s">
        <v>515</v>
      </c>
      <c r="O44" s="119" t="s">
        <v>503</v>
      </c>
      <c r="P44" s="92" t="str">
        <f t="shared" si="1"/>
        <v>Yes</v>
      </c>
      <c r="Q44" s="120"/>
      <c r="R44" s="120"/>
      <c r="S44" s="120"/>
      <c r="T44" s="58">
        <v>0.43</v>
      </c>
      <c r="U44" s="120"/>
      <c r="V44" s="120"/>
      <c r="W44" s="115"/>
      <c r="X44"/>
      <c r="Y44" s="121"/>
      <c r="Z44" s="122"/>
      <c r="AA44" s="93"/>
      <c r="AB44" s="175"/>
      <c r="AC44" s="175"/>
      <c r="AD44" s="175"/>
      <c r="AF44" s="93"/>
      <c r="AG44" s="93"/>
      <c r="AH44" s="93"/>
      <c r="AI44" s="175"/>
      <c r="AJ44" s="175"/>
      <c r="AK44" s="175"/>
      <c r="AM44" s="173"/>
    </row>
    <row r="45" spans="3:39" ht="68" x14ac:dyDescent="0.2">
      <c r="L45" t="s">
        <v>424</v>
      </c>
      <c r="N45" s="118" t="s">
        <v>516</v>
      </c>
      <c r="O45" s="119" t="s">
        <v>503</v>
      </c>
      <c r="P45" s="92" t="str">
        <f t="shared" si="1"/>
        <v>Yes</v>
      </c>
      <c r="Q45" s="120"/>
      <c r="R45" s="120"/>
      <c r="S45" s="120"/>
      <c r="T45" s="58">
        <v>0.31</v>
      </c>
      <c r="U45" s="120"/>
      <c r="V45" s="120"/>
      <c r="W45" s="115"/>
      <c r="X45"/>
      <c r="Y45" s="121"/>
      <c r="Z45" s="122"/>
      <c r="AA45" s="93"/>
      <c r="AB45" s="175"/>
      <c r="AC45" s="175"/>
      <c r="AD45" s="175"/>
      <c r="AF45" s="93"/>
      <c r="AG45" s="93"/>
      <c r="AH45" s="93"/>
      <c r="AI45" s="175"/>
      <c r="AJ45" s="175"/>
      <c r="AK45" s="175"/>
      <c r="AM45" s="173"/>
    </row>
    <row r="46" spans="3:39" ht="85" x14ac:dyDescent="0.2">
      <c r="K46" t="s">
        <v>416</v>
      </c>
      <c r="L46" t="s">
        <v>424</v>
      </c>
      <c r="N46" s="118" t="s">
        <v>517</v>
      </c>
      <c r="O46" s="119" t="s">
        <v>503</v>
      </c>
      <c r="P46" s="92" t="str">
        <f t="shared" si="1"/>
        <v>Yes</v>
      </c>
      <c r="Q46" s="120"/>
      <c r="R46" s="120"/>
      <c r="S46" s="120"/>
      <c r="T46" s="59" t="s">
        <v>14</v>
      </c>
      <c r="U46" s="120"/>
      <c r="V46" s="120"/>
      <c r="W46" s="115"/>
      <c r="X46"/>
      <c r="Y46" s="121"/>
      <c r="Z46" s="122"/>
      <c r="AA46" s="93"/>
      <c r="AB46" s="175"/>
      <c r="AC46" s="175"/>
      <c r="AD46" s="175"/>
      <c r="AF46" s="93"/>
      <c r="AG46" s="93"/>
      <c r="AH46" s="93"/>
      <c r="AI46" s="175"/>
      <c r="AJ46" s="175"/>
      <c r="AK46" s="175"/>
      <c r="AM46" s="173"/>
    </row>
    <row r="47" spans="3:39" ht="68" x14ac:dyDescent="0.2">
      <c r="L47" t="s">
        <v>424</v>
      </c>
      <c r="N47" s="118" t="s">
        <v>518</v>
      </c>
      <c r="O47" s="119" t="s">
        <v>503</v>
      </c>
      <c r="P47" s="92" t="str">
        <f t="shared" si="1"/>
        <v>Yes</v>
      </c>
      <c r="Q47" s="120"/>
      <c r="R47" s="120"/>
      <c r="S47" s="120"/>
      <c r="T47" s="59" t="s">
        <v>14</v>
      </c>
      <c r="U47" s="120"/>
      <c r="V47" s="120"/>
      <c r="W47" s="115"/>
      <c r="X47"/>
      <c r="Y47" s="121"/>
      <c r="Z47" s="122"/>
      <c r="AA47" s="93"/>
      <c r="AB47" s="175"/>
      <c r="AC47" s="175"/>
      <c r="AD47" s="175"/>
      <c r="AF47" s="93"/>
      <c r="AG47" s="93"/>
      <c r="AH47" s="93"/>
      <c r="AI47" s="175"/>
      <c r="AJ47" s="175"/>
      <c r="AK47" s="175"/>
      <c r="AM47" s="173"/>
    </row>
    <row r="48" spans="3:39" ht="51" x14ac:dyDescent="0.2">
      <c r="D48" t="s">
        <v>354</v>
      </c>
      <c r="G48" t="s">
        <v>491</v>
      </c>
      <c r="K48" t="s">
        <v>416</v>
      </c>
      <c r="N48" s="118" t="s">
        <v>519</v>
      </c>
      <c r="O48" s="119" t="s">
        <v>496</v>
      </c>
      <c r="P48" s="92" t="str">
        <f t="shared" ref="P48" si="3">IF(OR(C48=$P$10,D48=$P$10,E48=$P$10,F48=$P$10,G48=$P$10,H48=$P$10,I48=$P$10,J48=$P$10,K48=$P$10,L48=$P$10),"Yes","No")</f>
        <v>Yes</v>
      </c>
      <c r="Q48" s="120"/>
      <c r="R48" s="120"/>
      <c r="S48" s="120"/>
      <c r="T48" s="59" t="s">
        <v>14</v>
      </c>
      <c r="U48" s="120"/>
      <c r="V48" s="120"/>
      <c r="W48" s="115"/>
      <c r="X48"/>
      <c r="Y48" s="121"/>
      <c r="Z48" s="122"/>
      <c r="AA48" s="93"/>
      <c r="AB48" s="175"/>
      <c r="AC48" s="175"/>
      <c r="AD48" s="175"/>
      <c r="AF48" s="93"/>
      <c r="AG48" s="93"/>
      <c r="AH48" s="93"/>
      <c r="AI48" s="175"/>
      <c r="AJ48" s="175"/>
      <c r="AK48" s="175"/>
      <c r="AM48" s="173"/>
    </row>
    <row r="49" spans="2:39" ht="85" x14ac:dyDescent="0.2">
      <c r="D49" t="s">
        <v>354</v>
      </c>
      <c r="G49" t="s">
        <v>491</v>
      </c>
      <c r="K49" t="s">
        <v>416</v>
      </c>
      <c r="N49" s="118" t="s">
        <v>520</v>
      </c>
      <c r="O49" s="119" t="s">
        <v>496</v>
      </c>
      <c r="P49" s="92" t="str">
        <f t="shared" si="1"/>
        <v>Yes</v>
      </c>
      <c r="Q49" s="120"/>
      <c r="R49" s="120"/>
      <c r="S49" s="120"/>
      <c r="T49" s="59" t="s">
        <v>14</v>
      </c>
      <c r="U49" s="120"/>
      <c r="V49" s="120"/>
      <c r="W49" s="115"/>
      <c r="X49"/>
      <c r="Y49" s="121"/>
      <c r="Z49" s="122"/>
      <c r="AA49" s="93"/>
      <c r="AB49" s="175"/>
      <c r="AC49" s="175"/>
      <c r="AD49" s="175"/>
      <c r="AF49" s="93"/>
      <c r="AG49" s="93"/>
      <c r="AH49" s="93"/>
      <c r="AI49" s="175"/>
      <c r="AJ49" s="175"/>
      <c r="AK49" s="175"/>
      <c r="AM49" s="173"/>
    </row>
    <row r="50" spans="2:39" ht="16" customHeight="1" x14ac:dyDescent="0.2">
      <c r="B50" t="str">
        <f t="shared" ref="B50" si="4">IF(OR(C50=$P$10,D50=$P$10,E50=$P$10,F50=$P$10,G50=$P$10,H50=$P$10,I50=$P$10,J50=$P$10,K50=$P$10,L50=$P$10),"Yes","No")</f>
        <v>Yes</v>
      </c>
      <c r="N50" s="330" t="s">
        <v>521</v>
      </c>
      <c r="O50" s="331"/>
      <c r="P50" s="331"/>
      <c r="Q50" s="331"/>
      <c r="R50" s="331"/>
      <c r="S50" s="331"/>
      <c r="T50" s="331"/>
      <c r="U50" s="331"/>
      <c r="V50" s="331"/>
      <c r="W50" s="132"/>
      <c r="X50"/>
      <c r="Y50" s="111"/>
      <c r="Z50" s="175"/>
      <c r="AA50" s="112"/>
      <c r="AB50" s="175"/>
      <c r="AC50" s="175"/>
      <c r="AD50" s="175"/>
      <c r="AF50" s="112"/>
      <c r="AG50" s="112"/>
      <c r="AH50" s="112"/>
      <c r="AI50" s="175"/>
      <c r="AJ50" s="175"/>
      <c r="AK50" s="175"/>
      <c r="AM50" s="175"/>
    </row>
    <row r="51" spans="2:39" ht="68" x14ac:dyDescent="0.2">
      <c r="C51" t="s">
        <v>343</v>
      </c>
      <c r="D51" t="s">
        <v>354</v>
      </c>
      <c r="E51" t="s">
        <v>489</v>
      </c>
      <c r="G51" t="s">
        <v>491</v>
      </c>
      <c r="I51" t="s">
        <v>493</v>
      </c>
      <c r="N51" s="113" t="s">
        <v>522</v>
      </c>
      <c r="O51" s="114" t="s">
        <v>496</v>
      </c>
      <c r="P51" s="92" t="str">
        <f t="shared" si="1"/>
        <v>Yes</v>
      </c>
      <c r="Q51" s="123"/>
      <c r="R51" s="123"/>
      <c r="S51" s="123"/>
      <c r="T51" s="59" t="s">
        <v>14</v>
      </c>
      <c r="U51" s="56"/>
      <c r="V51" s="123"/>
      <c r="W51" s="136"/>
      <c r="X51"/>
      <c r="Y51" s="116"/>
      <c r="Z51" s="117"/>
      <c r="AA51" s="94"/>
      <c r="AB51" s="175"/>
      <c r="AC51" s="175"/>
      <c r="AD51" s="175"/>
      <c r="AF51" s="94"/>
      <c r="AG51" s="94"/>
      <c r="AH51" s="94"/>
      <c r="AI51" s="175"/>
      <c r="AJ51" s="175"/>
      <c r="AK51" s="175"/>
      <c r="AM51" s="173"/>
    </row>
    <row r="52" spans="2:39" ht="119" x14ac:dyDescent="0.2">
      <c r="E52" t="s">
        <v>489</v>
      </c>
      <c r="N52" s="118" t="s">
        <v>523</v>
      </c>
      <c r="O52" s="119" t="s">
        <v>503</v>
      </c>
      <c r="P52" s="92" t="str">
        <f t="shared" si="1"/>
        <v>Yes</v>
      </c>
      <c r="Q52" s="120"/>
      <c r="R52" s="120"/>
      <c r="S52" s="120"/>
      <c r="T52" s="59" t="s">
        <v>14</v>
      </c>
      <c r="U52" s="57"/>
      <c r="V52" s="120"/>
      <c r="W52" s="115"/>
      <c r="X52"/>
      <c r="Y52" s="121"/>
      <c r="Z52" s="122"/>
      <c r="AA52" s="94"/>
      <c r="AB52" s="175"/>
      <c r="AC52" s="175"/>
      <c r="AD52" s="175"/>
      <c r="AF52" s="94"/>
      <c r="AG52" s="94"/>
      <c r="AH52" s="94"/>
      <c r="AI52" s="175"/>
      <c r="AJ52" s="175"/>
      <c r="AK52" s="175"/>
      <c r="AM52" s="173"/>
    </row>
    <row r="53" spans="2:39" ht="85" x14ac:dyDescent="0.2">
      <c r="D53" t="s">
        <v>354</v>
      </c>
      <c r="E53" t="s">
        <v>489</v>
      </c>
      <c r="N53" s="118" t="s">
        <v>524</v>
      </c>
      <c r="O53" s="119" t="s">
        <v>503</v>
      </c>
      <c r="P53" s="92" t="str">
        <f t="shared" si="1"/>
        <v>Yes</v>
      </c>
      <c r="Q53" s="120"/>
      <c r="R53" s="120"/>
      <c r="S53" s="120"/>
      <c r="T53" s="59" t="s">
        <v>14</v>
      </c>
      <c r="U53" s="57"/>
      <c r="V53" s="120"/>
      <c r="W53" s="115"/>
      <c r="X53"/>
      <c r="Y53" s="121"/>
      <c r="Z53" s="122"/>
      <c r="AA53" s="94"/>
      <c r="AB53" s="175"/>
      <c r="AC53" s="175"/>
      <c r="AD53" s="175"/>
      <c r="AF53" s="94"/>
      <c r="AG53" s="94"/>
      <c r="AH53" s="94"/>
      <c r="AI53" s="175"/>
      <c r="AJ53" s="175"/>
      <c r="AK53" s="175"/>
      <c r="AM53" s="173"/>
    </row>
    <row r="54" spans="2:39" ht="51" x14ac:dyDescent="0.2">
      <c r="E54" t="s">
        <v>489</v>
      </c>
      <c r="N54" s="118" t="s">
        <v>525</v>
      </c>
      <c r="O54" s="119" t="s">
        <v>503</v>
      </c>
      <c r="P54" s="92" t="str">
        <f t="shared" si="1"/>
        <v>Yes</v>
      </c>
      <c r="Q54" s="120"/>
      <c r="R54" s="120"/>
      <c r="S54" s="120"/>
      <c r="T54" s="59" t="s">
        <v>14</v>
      </c>
      <c r="U54" s="57"/>
      <c r="V54" s="120"/>
      <c r="W54" s="115"/>
      <c r="X54"/>
      <c r="Y54" s="121"/>
      <c r="Z54" s="122"/>
      <c r="AA54" s="94"/>
      <c r="AB54" s="175"/>
      <c r="AC54" s="175"/>
      <c r="AD54" s="175"/>
      <c r="AF54" s="94"/>
      <c r="AG54" s="94"/>
      <c r="AH54" s="94"/>
      <c r="AI54" s="175"/>
      <c r="AJ54" s="175"/>
      <c r="AK54" s="175"/>
      <c r="AM54" s="173"/>
    </row>
    <row r="55" spans="2:39" ht="85" x14ac:dyDescent="0.2">
      <c r="E55" t="s">
        <v>489</v>
      </c>
      <c r="N55" s="118" t="s">
        <v>526</v>
      </c>
      <c r="O55" s="119" t="s">
        <v>503</v>
      </c>
      <c r="P55" s="92" t="str">
        <f t="shared" si="1"/>
        <v>Yes</v>
      </c>
      <c r="Q55" s="120"/>
      <c r="R55" s="120"/>
      <c r="S55" s="120"/>
      <c r="T55" s="59" t="s">
        <v>14</v>
      </c>
      <c r="U55" s="57"/>
      <c r="V55" s="120"/>
      <c r="W55" s="115"/>
      <c r="X55"/>
      <c r="Y55" s="121"/>
      <c r="Z55" s="122"/>
      <c r="AA55" s="94"/>
      <c r="AB55" s="175"/>
      <c r="AC55" s="175"/>
      <c r="AD55" s="175"/>
      <c r="AF55" s="94"/>
      <c r="AG55" s="94"/>
      <c r="AH55" s="94"/>
      <c r="AI55" s="175"/>
      <c r="AJ55" s="175"/>
      <c r="AK55" s="175"/>
      <c r="AM55" s="173"/>
    </row>
    <row r="56" spans="2:39" ht="85" x14ac:dyDescent="0.2">
      <c r="G56" t="s">
        <v>491</v>
      </c>
      <c r="N56" s="118" t="s">
        <v>527</v>
      </c>
      <c r="O56" s="119" t="s">
        <v>503</v>
      </c>
      <c r="P56" s="92" t="str">
        <f t="shared" si="1"/>
        <v>Yes</v>
      </c>
      <c r="Q56" s="120"/>
      <c r="R56" s="120"/>
      <c r="S56" s="120"/>
      <c r="T56" s="59" t="s">
        <v>14</v>
      </c>
      <c r="U56" s="57"/>
      <c r="V56" s="120"/>
      <c r="W56" s="115"/>
      <c r="X56"/>
      <c r="Y56" s="121"/>
      <c r="Z56" s="122"/>
      <c r="AA56" s="94"/>
      <c r="AB56" s="175"/>
      <c r="AC56" s="175"/>
      <c r="AD56" s="175"/>
      <c r="AF56" s="94"/>
      <c r="AG56" s="94"/>
      <c r="AH56" s="94"/>
      <c r="AI56" s="175"/>
      <c r="AJ56" s="175"/>
      <c r="AK56" s="175"/>
      <c r="AM56" s="173"/>
    </row>
    <row r="57" spans="2:39" ht="51" x14ac:dyDescent="0.2">
      <c r="G57" t="s">
        <v>491</v>
      </c>
      <c r="N57" s="118" t="s">
        <v>528</v>
      </c>
      <c r="O57" s="119" t="s">
        <v>503</v>
      </c>
      <c r="P57" s="92" t="str">
        <f t="shared" si="1"/>
        <v>Yes</v>
      </c>
      <c r="Q57" s="120"/>
      <c r="R57" s="120"/>
      <c r="S57" s="120"/>
      <c r="T57" s="59" t="s">
        <v>14</v>
      </c>
      <c r="U57" s="57"/>
      <c r="V57" s="120"/>
      <c r="W57" s="115"/>
      <c r="X57"/>
      <c r="Y57" s="121"/>
      <c r="Z57" s="122"/>
      <c r="AA57" s="94"/>
      <c r="AB57" s="175"/>
      <c r="AC57" s="175"/>
      <c r="AD57" s="175"/>
      <c r="AF57" s="94"/>
      <c r="AG57" s="94"/>
      <c r="AH57" s="94"/>
      <c r="AI57" s="175"/>
      <c r="AJ57" s="175"/>
      <c r="AK57" s="175"/>
      <c r="AM57" s="173"/>
    </row>
    <row r="58" spans="2:39" ht="119" x14ac:dyDescent="0.2">
      <c r="G58" t="s">
        <v>491</v>
      </c>
      <c r="H58" t="s">
        <v>492</v>
      </c>
      <c r="I58" t="s">
        <v>493</v>
      </c>
      <c r="N58" s="118" t="s">
        <v>529</v>
      </c>
      <c r="O58" s="119" t="s">
        <v>496</v>
      </c>
      <c r="P58" s="92" t="str">
        <f t="shared" si="1"/>
        <v>Yes</v>
      </c>
      <c r="Q58" s="120"/>
      <c r="R58" s="120"/>
      <c r="S58" s="120"/>
      <c r="T58" s="59" t="s">
        <v>14</v>
      </c>
      <c r="U58" s="57"/>
      <c r="V58" s="120"/>
      <c r="W58" s="115"/>
      <c r="X58"/>
      <c r="Y58" s="121"/>
      <c r="Z58" s="122"/>
      <c r="AA58" s="94"/>
      <c r="AB58" s="175"/>
      <c r="AC58" s="175"/>
      <c r="AD58" s="175"/>
      <c r="AF58" s="94"/>
      <c r="AG58" s="94"/>
      <c r="AH58" s="94"/>
      <c r="AI58" s="175"/>
      <c r="AJ58" s="175"/>
      <c r="AK58" s="175"/>
      <c r="AM58" s="173"/>
    </row>
    <row r="59" spans="2:39" ht="68" x14ac:dyDescent="0.2">
      <c r="H59" t="s">
        <v>492</v>
      </c>
      <c r="N59" s="118" t="s">
        <v>530</v>
      </c>
      <c r="O59" s="119" t="s">
        <v>496</v>
      </c>
      <c r="P59" s="92" t="str">
        <f t="shared" si="1"/>
        <v>Yes</v>
      </c>
      <c r="Q59" s="120"/>
      <c r="R59" s="120"/>
      <c r="S59" s="120"/>
      <c r="T59" s="59" t="s">
        <v>14</v>
      </c>
      <c r="U59" s="57"/>
      <c r="V59" s="120"/>
      <c r="W59" s="115"/>
      <c r="X59"/>
      <c r="Y59" s="121"/>
      <c r="Z59" s="122"/>
      <c r="AA59" s="94"/>
      <c r="AB59" s="175"/>
      <c r="AC59" s="175"/>
      <c r="AD59" s="175"/>
      <c r="AF59" s="94"/>
      <c r="AG59" s="94"/>
      <c r="AH59" s="94"/>
      <c r="AI59" s="175"/>
      <c r="AJ59" s="175"/>
      <c r="AK59" s="175"/>
      <c r="AM59" s="173"/>
    </row>
    <row r="60" spans="2:39" ht="102" x14ac:dyDescent="0.2">
      <c r="H60" t="s">
        <v>492</v>
      </c>
      <c r="N60" s="118" t="s">
        <v>531</v>
      </c>
      <c r="O60" s="119" t="s">
        <v>503</v>
      </c>
      <c r="P60" s="92" t="str">
        <f t="shared" si="1"/>
        <v>Yes</v>
      </c>
      <c r="Q60" s="120"/>
      <c r="R60" s="120"/>
      <c r="S60" s="120"/>
      <c r="T60" s="59" t="s">
        <v>14</v>
      </c>
      <c r="U60" s="57"/>
      <c r="V60" s="120"/>
      <c r="W60" s="115"/>
      <c r="X60"/>
      <c r="Y60" s="121"/>
      <c r="Z60" s="122"/>
      <c r="AA60" s="94"/>
      <c r="AB60" s="175"/>
      <c r="AC60" s="175"/>
      <c r="AD60" s="175"/>
      <c r="AF60" s="94"/>
      <c r="AG60" s="94"/>
      <c r="AH60" s="94"/>
      <c r="AI60" s="175"/>
      <c r="AJ60" s="175"/>
      <c r="AK60" s="175"/>
      <c r="AM60" s="173"/>
    </row>
    <row r="61" spans="2:39" ht="119" x14ac:dyDescent="0.2">
      <c r="G61" t="s">
        <v>491</v>
      </c>
      <c r="J61" t="s">
        <v>411</v>
      </c>
      <c r="N61" s="118" t="s">
        <v>532</v>
      </c>
      <c r="O61" s="119" t="s">
        <v>496</v>
      </c>
      <c r="P61" s="92" t="str">
        <f t="shared" si="1"/>
        <v>Yes</v>
      </c>
      <c r="Q61" s="120"/>
      <c r="R61" s="120"/>
      <c r="S61" s="120"/>
      <c r="T61" s="59" t="s">
        <v>14</v>
      </c>
      <c r="U61" s="57"/>
      <c r="V61" s="120"/>
      <c r="W61" s="115"/>
      <c r="X61"/>
      <c r="Y61" s="121"/>
      <c r="Z61" s="122"/>
      <c r="AA61" s="94"/>
      <c r="AB61" s="175"/>
      <c r="AC61" s="175"/>
      <c r="AD61" s="175"/>
      <c r="AF61" s="94"/>
      <c r="AG61" s="94"/>
      <c r="AH61" s="94"/>
      <c r="AI61" s="175"/>
      <c r="AJ61" s="175"/>
      <c r="AK61" s="175"/>
      <c r="AM61" s="173"/>
    </row>
    <row r="62" spans="2:39" ht="51" x14ac:dyDescent="0.2">
      <c r="I62" t="s">
        <v>493</v>
      </c>
      <c r="N62" s="118" t="s">
        <v>533</v>
      </c>
      <c r="O62" s="119" t="s">
        <v>496</v>
      </c>
      <c r="P62" s="92" t="str">
        <f t="shared" si="1"/>
        <v>Yes</v>
      </c>
      <c r="Q62" s="120"/>
      <c r="R62" s="120"/>
      <c r="S62" s="120"/>
      <c r="T62" s="59" t="s">
        <v>14</v>
      </c>
      <c r="U62" s="57"/>
      <c r="V62" s="120"/>
      <c r="W62" s="115"/>
      <c r="X62"/>
      <c r="Y62" s="121"/>
      <c r="Z62" s="122"/>
      <c r="AA62" s="94"/>
      <c r="AB62" s="175"/>
      <c r="AC62" s="175"/>
      <c r="AD62" s="175"/>
      <c r="AF62" s="94"/>
      <c r="AG62" s="94"/>
      <c r="AH62" s="94"/>
      <c r="AI62" s="175"/>
      <c r="AJ62" s="175"/>
      <c r="AK62" s="175"/>
      <c r="AM62" s="173"/>
    </row>
    <row r="63" spans="2:39" ht="102" x14ac:dyDescent="0.2">
      <c r="K63" t="s">
        <v>416</v>
      </c>
      <c r="L63" t="s">
        <v>424</v>
      </c>
      <c r="N63" s="118" t="s">
        <v>534</v>
      </c>
      <c r="O63" s="119" t="s">
        <v>496</v>
      </c>
      <c r="P63" s="92" t="str">
        <f t="shared" si="1"/>
        <v>Yes</v>
      </c>
      <c r="Q63" s="120"/>
      <c r="R63" s="120"/>
      <c r="S63" s="120"/>
      <c r="T63" s="59" t="s">
        <v>14</v>
      </c>
      <c r="U63" s="57"/>
      <c r="V63" s="120"/>
      <c r="W63" s="115"/>
      <c r="X63"/>
      <c r="Y63" s="121"/>
      <c r="Z63" s="122"/>
      <c r="AA63" s="94"/>
      <c r="AB63" s="175"/>
      <c r="AC63" s="175"/>
      <c r="AD63" s="175"/>
      <c r="AF63" s="94"/>
      <c r="AG63" s="94"/>
      <c r="AH63" s="94"/>
      <c r="AI63" s="175"/>
      <c r="AJ63" s="175"/>
      <c r="AK63" s="175"/>
      <c r="AM63" s="173"/>
    </row>
    <row r="64" spans="2:39" ht="102" x14ac:dyDescent="0.2">
      <c r="K64" t="s">
        <v>416</v>
      </c>
      <c r="L64" t="s">
        <v>424</v>
      </c>
      <c r="N64" s="118" t="s">
        <v>535</v>
      </c>
      <c r="O64" s="119" t="s">
        <v>496</v>
      </c>
      <c r="P64" s="92" t="str">
        <f t="shared" si="1"/>
        <v>Yes</v>
      </c>
      <c r="Q64" s="120"/>
      <c r="R64" s="120"/>
      <c r="S64" s="120"/>
      <c r="T64" s="59" t="s">
        <v>14</v>
      </c>
      <c r="U64" s="57"/>
      <c r="V64" s="120"/>
      <c r="W64" s="115"/>
      <c r="X64"/>
      <c r="Y64" s="121"/>
      <c r="Z64" s="122"/>
      <c r="AA64" s="94"/>
      <c r="AB64" s="175"/>
      <c r="AC64" s="175"/>
      <c r="AD64" s="175"/>
      <c r="AF64" s="94"/>
      <c r="AG64" s="94"/>
      <c r="AH64" s="94"/>
      <c r="AI64" s="175"/>
      <c r="AJ64" s="175"/>
      <c r="AK64" s="175"/>
      <c r="AM64" s="173"/>
    </row>
    <row r="65" spans="3:39" ht="51" x14ac:dyDescent="0.2">
      <c r="C65" s="95"/>
      <c r="D65" s="95"/>
      <c r="E65" s="95"/>
      <c r="F65" s="95"/>
      <c r="G65" s="95"/>
      <c r="H65" s="95"/>
      <c r="I65" s="95"/>
      <c r="J65" s="95"/>
      <c r="K65" s="95"/>
      <c r="L65" s="95"/>
      <c r="N65" s="118" t="s">
        <v>536</v>
      </c>
      <c r="O65" s="119" t="s">
        <v>503</v>
      </c>
      <c r="P65" s="92" t="str">
        <f t="shared" si="1"/>
        <v>Yes</v>
      </c>
      <c r="Q65" s="120"/>
      <c r="R65" s="120"/>
      <c r="S65" s="120"/>
      <c r="T65" s="59" t="s">
        <v>14</v>
      </c>
      <c r="U65" s="57"/>
      <c r="V65" s="120"/>
      <c r="W65" s="115"/>
      <c r="X65"/>
      <c r="Y65" s="121"/>
      <c r="Z65" s="122"/>
      <c r="AA65" s="94"/>
      <c r="AB65" s="175"/>
      <c r="AC65" s="175"/>
      <c r="AD65" s="175"/>
      <c r="AF65" s="94"/>
      <c r="AG65" s="94"/>
      <c r="AH65" s="94"/>
      <c r="AI65" s="175"/>
      <c r="AJ65" s="175"/>
      <c r="AK65" s="175"/>
      <c r="AM65" s="173"/>
    </row>
    <row r="66" spans="3:39" x14ac:dyDescent="0.2">
      <c r="N66" s="174"/>
      <c r="O66" s="174"/>
      <c r="P66" s="176"/>
      <c r="Q66" s="174"/>
      <c r="R66" s="174"/>
      <c r="S66" s="174"/>
      <c r="T66" s="174"/>
      <c r="U66" s="174"/>
      <c r="V66" s="174"/>
      <c r="W66" s="174"/>
      <c r="X66"/>
      <c r="Y66" s="174"/>
      <c r="Z66" s="174"/>
      <c r="AA66" s="176"/>
      <c r="AB66" s="174"/>
      <c r="AC66" s="174"/>
      <c r="AD66" s="174"/>
      <c r="AF66" s="174"/>
      <c r="AG66" s="174"/>
      <c r="AH66" s="176"/>
      <c r="AI66" s="174"/>
      <c r="AJ66" s="174"/>
      <c r="AK66" s="174"/>
      <c r="AM66" s="174"/>
    </row>
    <row r="67" spans="3:39" x14ac:dyDescent="0.2">
      <c r="X67"/>
    </row>
    <row r="68" spans="3:39" x14ac:dyDescent="0.2">
      <c r="X68"/>
    </row>
    <row r="69" spans="3:39" x14ac:dyDescent="0.2">
      <c r="X69"/>
    </row>
    <row r="70" spans="3:39" x14ac:dyDescent="0.2">
      <c r="X70"/>
    </row>
    <row r="71" spans="3:39" x14ac:dyDescent="0.2">
      <c r="X71"/>
    </row>
    <row r="72" spans="3:39" x14ac:dyDescent="0.2">
      <c r="X72"/>
    </row>
    <row r="73" spans="3:39" x14ac:dyDescent="0.2">
      <c r="X73"/>
    </row>
    <row r="74" spans="3:39" x14ac:dyDescent="0.2">
      <c r="X74"/>
    </row>
    <row r="75" spans="3:39" x14ac:dyDescent="0.2">
      <c r="X75"/>
    </row>
    <row r="76" spans="3:39" x14ac:dyDescent="0.2">
      <c r="X76"/>
    </row>
    <row r="77" spans="3:39" x14ac:dyDescent="0.2">
      <c r="X77"/>
    </row>
    <row r="78" spans="3:39" x14ac:dyDescent="0.2">
      <c r="X78"/>
    </row>
    <row r="79" spans="3:39" x14ac:dyDescent="0.2">
      <c r="X79"/>
    </row>
    <row r="80" spans="3:39" x14ac:dyDescent="0.2">
      <c r="X80"/>
    </row>
    <row r="81" spans="24:24" x14ac:dyDescent="0.2">
      <c r="X81"/>
    </row>
    <row r="82" spans="24:24" x14ac:dyDescent="0.2">
      <c r="X82"/>
    </row>
    <row r="83" spans="24:24" x14ac:dyDescent="0.2">
      <c r="X83"/>
    </row>
    <row r="84" spans="24:24" x14ac:dyDescent="0.2">
      <c r="X84"/>
    </row>
    <row r="85" spans="24:24" x14ac:dyDescent="0.2">
      <c r="X85"/>
    </row>
    <row r="86" spans="24:24" x14ac:dyDescent="0.2">
      <c r="X86"/>
    </row>
    <row r="87" spans="24:24" x14ac:dyDescent="0.2">
      <c r="X87"/>
    </row>
    <row r="88" spans="24:24" x14ac:dyDescent="0.2">
      <c r="X88"/>
    </row>
    <row r="89" spans="24:24" x14ac:dyDescent="0.2">
      <c r="X89"/>
    </row>
    <row r="90" spans="24:24" x14ac:dyDescent="0.2">
      <c r="X90"/>
    </row>
    <row r="91" spans="24:24" x14ac:dyDescent="0.2">
      <c r="X91"/>
    </row>
    <row r="92" spans="24:24" x14ac:dyDescent="0.2">
      <c r="X92"/>
    </row>
    <row r="93" spans="24:24" x14ac:dyDescent="0.2">
      <c r="X93"/>
    </row>
    <row r="94" spans="24:24" x14ac:dyDescent="0.2">
      <c r="X94"/>
    </row>
    <row r="95" spans="24:24" x14ac:dyDescent="0.2">
      <c r="X95"/>
    </row>
    <row r="96" spans="24:24" x14ac:dyDescent="0.2">
      <c r="X96" s="175"/>
    </row>
    <row r="97" spans="24:24" x14ac:dyDescent="0.2">
      <c r="X97"/>
    </row>
    <row r="98" spans="24:24" x14ac:dyDescent="0.2">
      <c r="X98"/>
    </row>
    <row r="99" spans="24:24" x14ac:dyDescent="0.2">
      <c r="X99"/>
    </row>
    <row r="100" spans="24:24" x14ac:dyDescent="0.2">
      <c r="X100"/>
    </row>
    <row r="101" spans="24:24" x14ac:dyDescent="0.2">
      <c r="X101"/>
    </row>
    <row r="102" spans="24:24" x14ac:dyDescent="0.2">
      <c r="X102"/>
    </row>
    <row r="103" spans="24:24" x14ac:dyDescent="0.2">
      <c r="X103"/>
    </row>
    <row r="104" spans="24:24" x14ac:dyDescent="0.2">
      <c r="X104"/>
    </row>
    <row r="105" spans="24:24" x14ac:dyDescent="0.2">
      <c r="X105"/>
    </row>
    <row r="106" spans="24:24" x14ac:dyDescent="0.2">
      <c r="X106"/>
    </row>
  </sheetData>
  <mergeCells count="50">
    <mergeCell ref="AM22:AM24"/>
    <mergeCell ref="Q23:Q24"/>
    <mergeCell ref="R23:R24"/>
    <mergeCell ref="AB23:AB24"/>
    <mergeCell ref="AM14:AM15"/>
    <mergeCell ref="X22:X24"/>
    <mergeCell ref="Y22:Y24"/>
    <mergeCell ref="Z22:Z24"/>
    <mergeCell ref="AG14:AG15"/>
    <mergeCell ref="AH14:AH15"/>
    <mergeCell ref="AA14:AA15"/>
    <mergeCell ref="AF14:AF15"/>
    <mergeCell ref="U14:U15"/>
    <mergeCell ref="V14:V15"/>
    <mergeCell ref="X14:X15"/>
    <mergeCell ref="Y14:Y15"/>
    <mergeCell ref="N50:V50"/>
    <mergeCell ref="AJ23:AJ24"/>
    <mergeCell ref="N22:N24"/>
    <mergeCell ref="O22:O24"/>
    <mergeCell ref="AA22:AA24"/>
    <mergeCell ref="AH22:AH24"/>
    <mergeCell ref="W23:W24"/>
    <mergeCell ref="P23:P24"/>
    <mergeCell ref="AC23:AC24"/>
    <mergeCell ref="AI23:AI24"/>
    <mergeCell ref="AF22:AF24"/>
    <mergeCell ref="AG22:AG24"/>
    <mergeCell ref="Z14:Z15"/>
    <mergeCell ref="N7:N8"/>
    <mergeCell ref="O7:O8"/>
    <mergeCell ref="P7:R8"/>
    <mergeCell ref="N25:V25"/>
    <mergeCell ref="U23:U24"/>
    <mergeCell ref="V23:V24"/>
    <mergeCell ref="N1:V1"/>
    <mergeCell ref="AA12:AD12"/>
    <mergeCell ref="P4:R4"/>
    <mergeCell ref="N4:O4"/>
    <mergeCell ref="P10:R10"/>
    <mergeCell ref="P11:V11"/>
    <mergeCell ref="Y1:AK1"/>
    <mergeCell ref="P9:R9"/>
    <mergeCell ref="N2:V2"/>
    <mergeCell ref="N5:O5"/>
    <mergeCell ref="P5:R5"/>
    <mergeCell ref="Y7:AD7"/>
    <mergeCell ref="AF7:AK7"/>
    <mergeCell ref="P12:V12"/>
    <mergeCell ref="AH12:AK12"/>
  </mergeCells>
  <conditionalFormatting sqref="P26:P49 P51:P65">
    <cfRule type="expression" dxfId="42" priority="34">
      <formula>P26="No"</formula>
    </cfRule>
  </conditionalFormatting>
  <conditionalFormatting sqref="P26:P49">
    <cfRule type="expression" dxfId="41" priority="8" stopIfTrue="1">
      <formula>$P$10=""</formula>
    </cfRule>
  </conditionalFormatting>
  <conditionalFormatting sqref="P51:P65">
    <cfRule type="expression" dxfId="40" priority="7" stopIfTrue="1">
      <formula>$P$10=""</formula>
    </cfRule>
  </conditionalFormatting>
  <conditionalFormatting sqref="Q26:Q49 Q51:Q65">
    <cfRule type="expression" dxfId="39" priority="45" stopIfTrue="1">
      <formula>P26="No"</formula>
    </cfRule>
  </conditionalFormatting>
  <conditionalFormatting sqref="R26:R49 R51:R65">
    <cfRule type="expression" dxfId="38" priority="46">
      <formula>P26="No"</formula>
    </cfRule>
  </conditionalFormatting>
  <conditionalFormatting sqref="S26:S49 S51:S65">
    <cfRule type="expression" dxfId="37" priority="44" stopIfTrue="1">
      <formula>P26="No"</formula>
    </cfRule>
  </conditionalFormatting>
  <conditionalFormatting sqref="T26:T49 T51:T65">
    <cfRule type="expression" dxfId="36" priority="43">
      <formula>P26="No"</formula>
    </cfRule>
  </conditionalFormatting>
  <conditionalFormatting sqref="U26:U49 U51:U65">
    <cfRule type="expression" dxfId="35" priority="38" stopIfTrue="1">
      <formula>P26="No"</formula>
    </cfRule>
  </conditionalFormatting>
  <conditionalFormatting sqref="V26:W49">
    <cfRule type="expression" dxfId="34" priority="3">
      <formula>P26="No"</formula>
    </cfRule>
  </conditionalFormatting>
  <conditionalFormatting sqref="V51:W65">
    <cfRule type="expression" dxfId="33" priority="39">
      <formula>P51="No"</formula>
    </cfRule>
  </conditionalFormatting>
  <conditionalFormatting sqref="W26:W49 W51:W65">
    <cfRule type="expression" dxfId="32" priority="2" stopIfTrue="1">
      <formula>P26="No"</formula>
    </cfRule>
  </conditionalFormatting>
  <conditionalFormatting sqref="Y26:Y49 Y51:Y65">
    <cfRule type="expression" dxfId="31" priority="41">
      <formula>P26="No"</formula>
    </cfRule>
  </conditionalFormatting>
  <conditionalFormatting sqref="Z26:Z49 Z51:Z65">
    <cfRule type="expression" dxfId="30" priority="42" stopIfTrue="1">
      <formula>P26="No"</formula>
    </cfRule>
  </conditionalFormatting>
  <conditionalFormatting sqref="AA26:AA49 AA51:AA65">
    <cfRule type="expression" dxfId="29" priority="40">
      <formula>P26="No"</formula>
    </cfRule>
  </conditionalFormatting>
  <conditionalFormatting sqref="AF26:AF49 AF51:AF65">
    <cfRule type="expression" dxfId="28" priority="22">
      <formula>P26="No"</formula>
    </cfRule>
  </conditionalFormatting>
  <conditionalFormatting sqref="AG26:AG49 AG51:AG65">
    <cfRule type="expression" dxfId="27" priority="23">
      <formula>P26="No"</formula>
    </cfRule>
  </conditionalFormatting>
  <conditionalFormatting sqref="AH26:AH49 AH51:AH65">
    <cfRule type="expression" dxfId="26" priority="25">
      <formula>P26="No"</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'Gender initiative list'!$G$1:$G$4</xm:f>
          </x14:formula1>
          <xm:sqref>P10:R10</xm:sqref>
        </x14:dataValidation>
        <x14:dataValidation type="list" allowBlank="1" showInputMessage="1" showErrorMessage="1" xr:uid="{00000000-0002-0000-0600-000001000000}">
          <x14:formula1>
            <xm:f>'Gender initiative list'!$B$1:$B$3</xm:f>
          </x14:formula1>
          <xm:sqref>P9:R9</xm:sqref>
        </x14:dataValidation>
        <x14:dataValidation type="list" allowBlank="1" showInputMessage="1" showErrorMessage="1" xr:uid="{00000000-0002-0000-0600-000003000000}">
          <x14:formula1>
            <xm:f>'Gender initiative list'!$B$19:$B$20</xm:f>
          </x14:formula1>
          <xm:sqref>P26:P49 P51:P65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9"/>
  <sheetViews>
    <sheetView workbookViewId="0">
      <selection activeCell="G25" sqref="G25"/>
    </sheetView>
  </sheetViews>
  <sheetFormatPr baseColWidth="10" defaultColWidth="11.1640625" defaultRowHeight="16" x14ac:dyDescent="0.2"/>
  <sheetData>
    <row r="1" spans="1:11" x14ac:dyDescent="0.2">
      <c r="A1" s="50" t="s">
        <v>537</v>
      </c>
      <c r="B1" t="s">
        <v>197</v>
      </c>
      <c r="F1" t="s">
        <v>538</v>
      </c>
      <c r="G1" t="str">
        <f>IF('M3 - Initiative template'!$P$9=B1,B5,IF('M3 - Initiative template'!$P$9=B2,B10,IF('M3 - Initiative template'!$P$9=B3,B15,"")))</f>
        <v/>
      </c>
      <c r="H1" t="s">
        <v>539</v>
      </c>
      <c r="I1" t="str" cm="1">
        <f t="array" ref="I1:I5">IFERROR(INDEX(_xlfn._xlws.FILTER(B23:K27,B22:K22='M3 - Initiative template'!P10),ROW(A1:A5)),"")</f>
        <v/>
      </c>
      <c r="J1" t="s">
        <v>540</v>
      </c>
      <c r="K1" t="str" cm="1">
        <f t="array" ref="K1:K5">IFERROR(INDEX(_xlfn._xlws.FILTER(B34:K38,B33:K33='M3 - Initiative template'!P10),ROW(A1:A5)),"")</f>
        <v/>
      </c>
    </row>
    <row r="2" spans="1:11" x14ac:dyDescent="0.2">
      <c r="B2" t="s">
        <v>198</v>
      </c>
      <c r="G2" t="str">
        <f>IF('M3 - Initiative template'!$P$9=B1,B6,IF('M3 - Initiative template'!$P$9=B2,B11,IF('M3 - Initiative template'!$P$9=B3,B16,"")))</f>
        <v/>
      </c>
      <c r="I2" t="str">
        <v/>
      </c>
      <c r="K2" t="str">
        <v/>
      </c>
    </row>
    <row r="3" spans="1:11" x14ac:dyDescent="0.2">
      <c r="B3" t="s">
        <v>199</v>
      </c>
      <c r="G3" t="str">
        <f>IF('M3 - Initiative template'!$P$9=B1,B7,IF('M3 - Initiative template'!$P$9=B2,B12,IF('M3 - Initiative template'!$P$9=B3,B17,"")))</f>
        <v/>
      </c>
      <c r="I3" t="str">
        <v/>
      </c>
      <c r="K3" t="str">
        <v/>
      </c>
    </row>
    <row r="4" spans="1:11" x14ac:dyDescent="0.2">
      <c r="G4" t="str">
        <f>IF('M3 - Initiative template'!$P$9=B1,B8,IF('M3 - Initiative template'!$P$9=B2,B13,IF('M3 - Initiative template'!$P$9=B3,B18,"")))</f>
        <v/>
      </c>
      <c r="I4" t="str">
        <v/>
      </c>
      <c r="K4" t="str">
        <v/>
      </c>
    </row>
    <row r="5" spans="1:11" x14ac:dyDescent="0.2">
      <c r="A5" s="50" t="s">
        <v>541</v>
      </c>
      <c r="B5" t="s">
        <v>343</v>
      </c>
      <c r="I5" t="str">
        <v/>
      </c>
      <c r="K5" t="str">
        <v/>
      </c>
    </row>
    <row r="6" spans="1:11" x14ac:dyDescent="0.2">
      <c r="B6" t="s">
        <v>354</v>
      </c>
    </row>
    <row r="7" spans="1:11" ht="17" x14ac:dyDescent="0.25">
      <c r="B7" t="s">
        <v>489</v>
      </c>
      <c r="I7" s="139"/>
    </row>
    <row r="8" spans="1:11" x14ac:dyDescent="0.2">
      <c r="B8" t="s">
        <v>490</v>
      </c>
    </row>
    <row r="9" spans="1:11" x14ac:dyDescent="0.2">
      <c r="B9" t="s">
        <v>542</v>
      </c>
    </row>
    <row r="10" spans="1:11" x14ac:dyDescent="0.2">
      <c r="B10" t="s">
        <v>491</v>
      </c>
    </row>
    <row r="11" spans="1:11" x14ac:dyDescent="0.2">
      <c r="B11" t="s">
        <v>492</v>
      </c>
    </row>
    <row r="12" spans="1:11" x14ac:dyDescent="0.2">
      <c r="B12" t="s">
        <v>493</v>
      </c>
    </row>
    <row r="13" spans="1:11" x14ac:dyDescent="0.2">
      <c r="B13" t="s">
        <v>411</v>
      </c>
    </row>
    <row r="14" spans="1:11" x14ac:dyDescent="0.2">
      <c r="B14" t="s">
        <v>542</v>
      </c>
    </row>
    <row r="15" spans="1:11" x14ac:dyDescent="0.2">
      <c r="B15" t="s">
        <v>416</v>
      </c>
    </row>
    <row r="16" spans="1:11" x14ac:dyDescent="0.2">
      <c r="B16" t="s">
        <v>424</v>
      </c>
    </row>
    <row r="17" spans="1:14" x14ac:dyDescent="0.2">
      <c r="B17" t="s">
        <v>542</v>
      </c>
    </row>
    <row r="18" spans="1:14" x14ac:dyDescent="0.2">
      <c r="B18" t="s">
        <v>542</v>
      </c>
    </row>
    <row r="19" spans="1:14" x14ac:dyDescent="0.2">
      <c r="B19" t="s">
        <v>321</v>
      </c>
    </row>
    <row r="20" spans="1:14" x14ac:dyDescent="0.2">
      <c r="B20" t="s">
        <v>49</v>
      </c>
    </row>
    <row r="22" spans="1:14" x14ac:dyDescent="0.2">
      <c r="A22" t="s">
        <v>539</v>
      </c>
      <c r="B22" t="s">
        <v>343</v>
      </c>
      <c r="C22" t="s">
        <v>354</v>
      </c>
      <c r="D22" t="s">
        <v>489</v>
      </c>
      <c r="E22" t="s">
        <v>490</v>
      </c>
      <c r="F22" t="s">
        <v>491</v>
      </c>
      <c r="G22" t="s">
        <v>492</v>
      </c>
      <c r="H22" t="s">
        <v>493</v>
      </c>
      <c r="I22" t="s">
        <v>411</v>
      </c>
      <c r="J22" t="s">
        <v>416</v>
      </c>
      <c r="K22" t="s">
        <v>424</v>
      </c>
      <c r="L22" t="s">
        <v>542</v>
      </c>
    </row>
    <row r="23" spans="1:14" x14ac:dyDescent="0.2">
      <c r="B23" s="7" t="s">
        <v>543</v>
      </c>
      <c r="C23" s="7" t="s">
        <v>544</v>
      </c>
      <c r="D23" s="7" t="s">
        <v>545</v>
      </c>
      <c r="E23" s="7" t="s">
        <v>546</v>
      </c>
      <c r="F23" s="7" t="s">
        <v>547</v>
      </c>
      <c r="G23" s="7" t="s">
        <v>548</v>
      </c>
      <c r="H23" s="7" t="s">
        <v>549</v>
      </c>
      <c r="I23" s="7" t="s">
        <v>550</v>
      </c>
      <c r="J23" s="7" t="s">
        <v>551</v>
      </c>
      <c r="K23" s="7" t="s">
        <v>552</v>
      </c>
      <c r="L23" s="7" t="s">
        <v>542</v>
      </c>
    </row>
    <row r="24" spans="1:14" x14ac:dyDescent="0.2">
      <c r="B24" s="7" t="s">
        <v>553</v>
      </c>
      <c r="C24" s="7" t="s">
        <v>554</v>
      </c>
      <c r="D24" s="7" t="s">
        <v>555</v>
      </c>
      <c r="E24" s="7" t="s">
        <v>556</v>
      </c>
      <c r="F24" s="7" t="s">
        <v>557</v>
      </c>
      <c r="G24" s="7" t="s">
        <v>558</v>
      </c>
      <c r="H24" s="7" t="s">
        <v>559</v>
      </c>
      <c r="I24" s="7" t="s">
        <v>560</v>
      </c>
      <c r="J24" s="7" t="s">
        <v>558</v>
      </c>
      <c r="K24" s="7" t="s">
        <v>561</v>
      </c>
      <c r="L24" s="7" t="s">
        <v>542</v>
      </c>
    </row>
    <row r="25" spans="1:14" x14ac:dyDescent="0.2">
      <c r="B25" s="7" t="s">
        <v>562</v>
      </c>
      <c r="C25" s="7" t="s">
        <v>562</v>
      </c>
      <c r="D25" s="7" t="s">
        <v>563</v>
      </c>
      <c r="E25" s="7" t="s">
        <v>564</v>
      </c>
      <c r="F25" s="7" t="s">
        <v>565</v>
      </c>
      <c r="G25" s="7" t="s">
        <v>566</v>
      </c>
      <c r="H25" s="7" t="s">
        <v>567</v>
      </c>
      <c r="I25" s="7" t="s">
        <v>568</v>
      </c>
      <c r="J25" s="7" t="s">
        <v>569</v>
      </c>
      <c r="K25" s="7" t="s">
        <v>570</v>
      </c>
      <c r="L25" s="7" t="s">
        <v>542</v>
      </c>
    </row>
    <row r="26" spans="1:14" x14ac:dyDescent="0.2">
      <c r="B26" s="7" t="s">
        <v>571</v>
      </c>
      <c r="C26" s="7" t="s">
        <v>571</v>
      </c>
      <c r="D26" s="7" t="s">
        <v>572</v>
      </c>
      <c r="E26" s="7" t="s">
        <v>573</v>
      </c>
      <c r="F26" s="7" t="s">
        <v>542</v>
      </c>
      <c r="G26" s="7" t="s">
        <v>565</v>
      </c>
      <c r="H26" s="7" t="s">
        <v>574</v>
      </c>
      <c r="I26" s="7" t="s">
        <v>565</v>
      </c>
      <c r="J26" s="7" t="s">
        <v>565</v>
      </c>
      <c r="K26" s="7" t="s">
        <v>565</v>
      </c>
      <c r="L26" s="7" t="s">
        <v>542</v>
      </c>
    </row>
    <row r="27" spans="1:14" x14ac:dyDescent="0.2">
      <c r="B27" s="7" t="s">
        <v>565</v>
      </c>
      <c r="C27" s="7" t="s">
        <v>565</v>
      </c>
      <c r="D27" s="7" t="s">
        <v>565</v>
      </c>
      <c r="E27" s="7" t="s">
        <v>542</v>
      </c>
      <c r="F27" s="7" t="s">
        <v>542</v>
      </c>
      <c r="G27" s="7" t="s">
        <v>542</v>
      </c>
      <c r="H27" s="7" t="s">
        <v>565</v>
      </c>
      <c r="I27" s="7" t="s">
        <v>542</v>
      </c>
      <c r="J27" s="7" t="s">
        <v>542</v>
      </c>
      <c r="K27" s="7" t="s">
        <v>542</v>
      </c>
    </row>
    <row r="28" spans="1:14" x14ac:dyDescent="0.2">
      <c r="B28" s="7" t="s">
        <v>542</v>
      </c>
      <c r="C28" s="7" t="s">
        <v>542</v>
      </c>
      <c r="D28" s="7" t="s">
        <v>542</v>
      </c>
      <c r="E28" s="7" t="s">
        <v>542</v>
      </c>
      <c r="F28" s="7" t="s">
        <v>542</v>
      </c>
      <c r="G28" s="7" t="s">
        <v>542</v>
      </c>
      <c r="H28" s="7" t="s">
        <v>542</v>
      </c>
      <c r="I28" s="7" t="s">
        <v>542</v>
      </c>
      <c r="J28" s="7" t="s">
        <v>542</v>
      </c>
      <c r="K28" s="7" t="s">
        <v>542</v>
      </c>
      <c r="L28" s="7" t="s">
        <v>542</v>
      </c>
      <c r="M28" s="7" t="s">
        <v>542</v>
      </c>
      <c r="N28" s="7" t="s">
        <v>542</v>
      </c>
    </row>
    <row r="29" spans="1:14" x14ac:dyDescent="0.2">
      <c r="B29" s="7"/>
      <c r="C29" s="7"/>
      <c r="D29" s="7"/>
      <c r="E29" s="7"/>
      <c r="F29" s="7"/>
      <c r="G29" s="7"/>
      <c r="H29" s="7"/>
      <c r="I29" s="7"/>
      <c r="J29" s="7"/>
      <c r="K29" s="7"/>
    </row>
    <row r="30" spans="1:14" x14ac:dyDescent="0.2">
      <c r="B30" s="7"/>
      <c r="C30" s="7"/>
      <c r="D30" s="7"/>
      <c r="E30" s="7"/>
      <c r="F30" s="7"/>
      <c r="G30" s="7"/>
      <c r="H30" s="7"/>
      <c r="I30" s="7"/>
      <c r="J30" s="7"/>
      <c r="K30" s="7"/>
    </row>
    <row r="31" spans="1:14" x14ac:dyDescent="0.2">
      <c r="B31" s="7"/>
      <c r="C31" s="7"/>
      <c r="D31" s="7"/>
      <c r="E31" s="7"/>
      <c r="F31" s="7"/>
      <c r="G31" s="7"/>
      <c r="H31" s="7"/>
      <c r="I31" s="7"/>
      <c r="J31" s="7"/>
      <c r="K31" s="7"/>
    </row>
    <row r="32" spans="1:14" x14ac:dyDescent="0.2">
      <c r="B32" s="7"/>
      <c r="C32" s="7"/>
      <c r="D32" s="7"/>
      <c r="E32" s="7"/>
      <c r="F32" s="7"/>
      <c r="G32" s="7"/>
      <c r="H32" s="7"/>
      <c r="I32" s="7"/>
      <c r="J32" s="7"/>
      <c r="K32" s="7"/>
    </row>
    <row r="33" spans="1:12" x14ac:dyDescent="0.2">
      <c r="A33" t="s">
        <v>540</v>
      </c>
      <c r="B33" s="7" t="s">
        <v>343</v>
      </c>
      <c r="C33" s="7" t="s">
        <v>354</v>
      </c>
      <c r="D33" s="7" t="s">
        <v>489</v>
      </c>
      <c r="E33" s="7" t="s">
        <v>490</v>
      </c>
      <c r="F33" s="7" t="s">
        <v>491</v>
      </c>
      <c r="G33" s="7" t="s">
        <v>492</v>
      </c>
      <c r="H33" s="7" t="s">
        <v>493</v>
      </c>
      <c r="I33" s="7" t="s">
        <v>411</v>
      </c>
      <c r="J33" s="7" t="s">
        <v>416</v>
      </c>
      <c r="K33" s="7" t="s">
        <v>424</v>
      </c>
      <c r="L33" s="7" t="s">
        <v>542</v>
      </c>
    </row>
    <row r="34" spans="1:12" x14ac:dyDescent="0.2">
      <c r="B34" s="7" t="s">
        <v>575</v>
      </c>
      <c r="C34" s="7" t="s">
        <v>575</v>
      </c>
      <c r="D34" s="7" t="s">
        <v>575</v>
      </c>
      <c r="E34" s="7" t="s">
        <v>575</v>
      </c>
      <c r="F34" s="7" t="s">
        <v>575</v>
      </c>
      <c r="G34" s="7" t="s">
        <v>575</v>
      </c>
      <c r="H34" s="7" t="s">
        <v>575</v>
      </c>
      <c r="I34" s="7" t="s">
        <v>575</v>
      </c>
      <c r="J34" s="7" t="s">
        <v>575</v>
      </c>
      <c r="K34" s="7" t="s">
        <v>575</v>
      </c>
      <c r="L34" s="7" t="s">
        <v>542</v>
      </c>
    </row>
    <row r="35" spans="1:12" x14ac:dyDescent="0.2">
      <c r="B35" s="7" t="s">
        <v>576</v>
      </c>
      <c r="C35" s="7" t="s">
        <v>576</v>
      </c>
      <c r="D35" s="7" t="s">
        <v>577</v>
      </c>
      <c r="E35" s="7" t="s">
        <v>578</v>
      </c>
      <c r="F35" s="7" t="s">
        <v>579</v>
      </c>
      <c r="G35" s="7" t="s">
        <v>579</v>
      </c>
      <c r="H35" s="7" t="s">
        <v>580</v>
      </c>
      <c r="I35" s="7" t="s">
        <v>579</v>
      </c>
      <c r="J35" s="7" t="s">
        <v>579</v>
      </c>
      <c r="K35" s="7" t="s">
        <v>581</v>
      </c>
      <c r="L35" s="7" t="s">
        <v>542</v>
      </c>
    </row>
    <row r="36" spans="1:12" x14ac:dyDescent="0.2">
      <c r="B36" s="7" t="s">
        <v>579</v>
      </c>
      <c r="C36" s="7" t="s">
        <v>579</v>
      </c>
      <c r="D36" s="7" t="s">
        <v>582</v>
      </c>
      <c r="E36" s="7" t="s">
        <v>583</v>
      </c>
      <c r="F36" s="7" t="s">
        <v>584</v>
      </c>
      <c r="G36" s="7" t="s">
        <v>576</v>
      </c>
      <c r="H36" s="7" t="s">
        <v>579</v>
      </c>
      <c r="I36" s="7" t="s">
        <v>576</v>
      </c>
      <c r="J36" s="7" t="s">
        <v>576</v>
      </c>
      <c r="K36" s="7" t="s">
        <v>576</v>
      </c>
      <c r="L36" s="7" t="s">
        <v>542</v>
      </c>
    </row>
    <row r="37" spans="1:12" x14ac:dyDescent="0.2">
      <c r="B37" s="7" t="s">
        <v>338</v>
      </c>
      <c r="C37" s="7" t="s">
        <v>338</v>
      </c>
      <c r="D37" s="7" t="s">
        <v>585</v>
      </c>
      <c r="E37" s="7" t="s">
        <v>584</v>
      </c>
      <c r="F37" s="7" t="s">
        <v>542</v>
      </c>
      <c r="G37" s="7" t="s">
        <v>584</v>
      </c>
      <c r="H37" s="7" t="s">
        <v>586</v>
      </c>
      <c r="I37" s="7" t="s">
        <v>584</v>
      </c>
      <c r="J37" s="7" t="s">
        <v>584</v>
      </c>
      <c r="K37" s="7" t="s">
        <v>584</v>
      </c>
      <c r="L37" s="7" t="s">
        <v>542</v>
      </c>
    </row>
    <row r="38" spans="1:12" x14ac:dyDescent="0.2">
      <c r="B38" s="7" t="s">
        <v>584</v>
      </c>
      <c r="C38" s="7" t="s">
        <v>584</v>
      </c>
      <c r="D38" s="7" t="s">
        <v>584</v>
      </c>
      <c r="E38" s="7" t="s">
        <v>542</v>
      </c>
      <c r="F38" s="7" t="s">
        <v>542</v>
      </c>
      <c r="G38" s="7" t="s">
        <v>542</v>
      </c>
      <c r="H38" s="7" t="s">
        <v>584</v>
      </c>
      <c r="I38" s="7" t="s">
        <v>542</v>
      </c>
      <c r="J38" s="7" t="s">
        <v>542</v>
      </c>
      <c r="K38" s="7" t="s">
        <v>542</v>
      </c>
    </row>
    <row r="39" spans="1:12" x14ac:dyDescent="0.2">
      <c r="B39" s="7"/>
      <c r="C39" s="7"/>
      <c r="D39" s="7"/>
      <c r="E39" s="7"/>
      <c r="F39" s="7"/>
      <c r="G39" s="7"/>
      <c r="H39" s="7"/>
      <c r="I39" s="7"/>
      <c r="J39" s="7"/>
      <c r="K39"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M2 - Assessment tool</vt:lpstr>
      <vt:lpstr>M2 - Assessment results</vt:lpstr>
      <vt:lpstr>Assessment answers</vt:lpstr>
      <vt:lpstr>M2 - Idea prioritization</vt:lpstr>
      <vt:lpstr>Idea prioritization list</vt:lpstr>
      <vt:lpstr>M2 - Library of resources</vt:lpstr>
      <vt:lpstr>M3 - Initiative template</vt:lpstr>
      <vt:lpstr>Gender initiative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Michal Januszewski</cp:lastModifiedBy>
  <cp:revision/>
  <dcterms:created xsi:type="dcterms:W3CDTF">2021-03-25T08:30:31Z</dcterms:created>
  <dcterms:modified xsi:type="dcterms:W3CDTF">2025-04-30T10:15:25Z</dcterms:modified>
  <cp:category/>
  <cp:contentStatus/>
</cp:coreProperties>
</file>