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cecia\LeFil Dropbox\LeFil team folder\GSFF\ESOs\Training\Materials for gender mainstreaming online course\ENG\"/>
    </mc:Choice>
  </mc:AlternateContent>
  <xr:revisionPtr revIDLastSave="0" documentId="13_ncr:1_{13A7FCDD-0C46-4252-B9E7-C2A0CE019D91}" xr6:coauthVersionLast="47" xr6:coauthVersionMax="47" xr10:uidLastSave="{00000000-0000-0000-0000-000000000000}"/>
  <bookViews>
    <workbookView xWindow="-110" yWindow="-110" windowWidth="19420" windowHeight="10300" tabRatio="871" xr2:uid="{00000000-000D-0000-FFFF-FFFF00000000}"/>
  </bookViews>
  <sheets>
    <sheet name="M2 - Assessment tool" sheetId="1" r:id="rId1"/>
    <sheet name="Assessment answers" sheetId="11" state="hidden" r:id="rId2"/>
    <sheet name="M2 - Assessment results" sheetId="10" r:id="rId3"/>
    <sheet name="M2 - Idea prioritization" sheetId="12" r:id="rId4"/>
    <sheet name="M2 - Library of Resources" sheetId="16" r:id="rId5"/>
    <sheet name="Gender initiative list" sheetId="15" state="hidden" r:id="rId6"/>
    <sheet name="Idea prioritization list" sheetId="13" state="hidden" r:id="rId7"/>
    <sheet name="M3 - Initiative template" sheetId="14" r:id="rId8"/>
  </sheets>
  <externalReferences>
    <externalReference r:id="rId9"/>
  </externalReferences>
  <definedNames>
    <definedName name="TypeIntervention">[1]Lists!$B$57:$B$59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2" l="1"/>
  <c r="C38" i="12" l="1"/>
  <c r="C15" i="12"/>
  <c r="C6" i="12"/>
  <c r="C5" i="12"/>
  <c r="C16" i="12"/>
  <c r="E21" i="10" l="1"/>
  <c r="E20" i="10"/>
  <c r="E19" i="10"/>
  <c r="E18" i="10"/>
  <c r="E17" i="10"/>
  <c r="E16" i="10"/>
  <c r="E15" i="10"/>
  <c r="E14" i="10"/>
  <c r="E13" i="10"/>
  <c r="E12" i="10"/>
  <c r="E11" i="10"/>
  <c r="E10" i="10"/>
  <c r="E9" i="10"/>
  <c r="E8" i="10"/>
  <c r="E7" i="10"/>
  <c r="E6" i="10"/>
  <c r="E5" i="10"/>
  <c r="C8" i="12"/>
  <c r="C9" i="12"/>
  <c r="C10" i="12"/>
  <c r="C11" i="12"/>
  <c r="C12" i="12"/>
  <c r="C13" i="12"/>
  <c r="C14" i="12"/>
  <c r="C17" i="12"/>
  <c r="C18" i="12"/>
  <c r="C19" i="12"/>
  <c r="C20" i="12"/>
  <c r="C21" i="12"/>
  <c r="C22" i="12"/>
  <c r="C23" i="12"/>
  <c r="C24" i="12"/>
  <c r="C25" i="12"/>
  <c r="C26" i="12"/>
  <c r="C27" i="12"/>
  <c r="C28" i="12"/>
  <c r="C29" i="12"/>
  <c r="C30" i="12"/>
  <c r="C31" i="12"/>
  <c r="C32" i="12"/>
  <c r="C33" i="12"/>
  <c r="C34" i="12"/>
  <c r="C35" i="12"/>
  <c r="C36" i="12"/>
  <c r="C37" i="12"/>
  <c r="C39" i="12"/>
  <c r="C40" i="12"/>
  <c r="C41" i="12"/>
  <c r="C42" i="12"/>
  <c r="C43" i="12"/>
  <c r="C44" i="12"/>
  <c r="C45" i="12"/>
  <c r="C46" i="12"/>
  <c r="C47" i="12"/>
  <c r="C48" i="12"/>
  <c r="I5" i="15" l="1"/>
  <c r="I4" i="15"/>
  <c r="I3" i="15"/>
  <c r="I2" i="15"/>
  <c r="I1" i="15"/>
  <c r="G5" i="15"/>
  <c r="G4" i="15"/>
  <c r="G3" i="15"/>
  <c r="G2" i="15"/>
  <c r="G1" i="15"/>
  <c r="P170" i="14"/>
  <c r="P169" i="14"/>
  <c r="P168" i="14"/>
  <c r="P167" i="14"/>
  <c r="P166" i="14"/>
  <c r="P165" i="14"/>
  <c r="P164" i="14"/>
  <c r="P163" i="14"/>
  <c r="P162" i="14"/>
  <c r="P161" i="14"/>
  <c r="P160" i="14"/>
  <c r="P159" i="14"/>
  <c r="P158" i="14"/>
  <c r="P157" i="14"/>
  <c r="P156" i="14"/>
  <c r="P155" i="14"/>
  <c r="P154" i="14"/>
  <c r="P153" i="14"/>
  <c r="P152" i="14"/>
  <c r="P151" i="14"/>
  <c r="P150" i="14"/>
  <c r="P149" i="14"/>
  <c r="P148" i="14"/>
  <c r="P147" i="14"/>
  <c r="P146" i="14"/>
  <c r="P145" i="14"/>
  <c r="P144" i="14"/>
  <c r="P143" i="14"/>
  <c r="P142" i="14"/>
  <c r="P141" i="14"/>
  <c r="P140" i="14"/>
  <c r="P139" i="14"/>
  <c r="P138" i="14"/>
  <c r="P137" i="14"/>
  <c r="P136" i="14"/>
  <c r="P135" i="14"/>
  <c r="P134" i="14"/>
  <c r="P133" i="14"/>
  <c r="P132" i="14"/>
  <c r="P131" i="14"/>
  <c r="P129" i="14"/>
  <c r="P128" i="14"/>
  <c r="P127" i="14"/>
  <c r="P126" i="14"/>
  <c r="P125" i="14"/>
  <c r="P124" i="14"/>
  <c r="P123" i="14"/>
  <c r="P90" i="14"/>
  <c r="P89" i="14"/>
  <c r="P88" i="14"/>
  <c r="P86" i="14"/>
  <c r="P43" i="14"/>
  <c r="P42" i="14"/>
  <c r="P41" i="14"/>
  <c r="P40" i="14"/>
  <c r="P39" i="14"/>
  <c r="P38" i="14"/>
  <c r="P37" i="14"/>
  <c r="P172" i="14"/>
  <c r="AA31" i="14"/>
  <c r="P176" i="14"/>
  <c r="P175" i="14"/>
  <c r="P174" i="14"/>
  <c r="P173" i="14"/>
  <c r="P87" i="14"/>
  <c r="P71" i="14"/>
  <c r="P69" i="14"/>
  <c r="P65" i="14"/>
  <c r="P60" i="14"/>
  <c r="P58" i="14"/>
  <c r="P56" i="14"/>
  <c r="Q31" i="14"/>
  <c r="S31" i="14"/>
  <c r="AH31" i="14"/>
  <c r="P44" i="14"/>
  <c r="P45" i="14"/>
  <c r="P46" i="14"/>
  <c r="P47" i="14"/>
  <c r="P48" i="14"/>
  <c r="P49" i="14"/>
  <c r="P50" i="14"/>
  <c r="P51" i="14"/>
  <c r="P52" i="14"/>
  <c r="P53" i="14"/>
  <c r="P54" i="14"/>
  <c r="P55" i="14"/>
  <c r="P57" i="14"/>
  <c r="P59" i="14"/>
  <c r="P61" i="14"/>
  <c r="P62" i="14"/>
  <c r="P63" i="14"/>
  <c r="P64" i="14"/>
  <c r="P66" i="14"/>
  <c r="P67" i="14"/>
  <c r="P68" i="14"/>
  <c r="P70" i="14"/>
  <c r="P72" i="14"/>
  <c r="P73" i="14"/>
  <c r="P74" i="14"/>
  <c r="P75" i="14"/>
  <c r="P76" i="14"/>
  <c r="P77" i="14"/>
  <c r="P78" i="14"/>
  <c r="P79" i="14"/>
  <c r="P80" i="14"/>
  <c r="P81" i="14"/>
  <c r="P82" i="14"/>
  <c r="P83" i="14"/>
  <c r="P84" i="14"/>
  <c r="Q117" i="14"/>
  <c r="S117" i="14"/>
  <c r="AA117" i="14"/>
  <c r="AH117" i="14"/>
  <c r="P130" i="14"/>
  <c r="E418" i="1"/>
  <c r="B52" i="11"/>
  <c r="C52" i="11"/>
  <c r="E19" i="1"/>
  <c r="B7" i="11"/>
  <c r="K47" i="12"/>
  <c r="K48" i="12"/>
  <c r="K5" i="12"/>
  <c r="K6" i="12"/>
  <c r="K7" i="12"/>
  <c r="K8" i="12"/>
  <c r="K9"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40" i="12"/>
  <c r="K41" i="12"/>
  <c r="K42" i="12"/>
  <c r="K43" i="12"/>
  <c r="K44" i="12"/>
  <c r="K45" i="12"/>
  <c r="K46" i="12"/>
  <c r="D20" i="10"/>
  <c r="E524" i="1"/>
  <c r="B65" i="11"/>
  <c r="D48" i="12"/>
  <c r="E514" i="1"/>
  <c r="B64" i="11"/>
  <c r="E504" i="1"/>
  <c r="B63" i="11"/>
  <c r="E432" i="1"/>
  <c r="B54" i="11"/>
  <c r="D40" i="12"/>
  <c r="D19" i="10"/>
  <c r="D18" i="10"/>
  <c r="D17" i="10"/>
  <c r="D16" i="10"/>
  <c r="D15" i="10"/>
  <c r="D12" i="10"/>
  <c r="D9" i="10"/>
  <c r="C39" i="11"/>
  <c r="C33" i="11"/>
  <c r="C29" i="11"/>
  <c r="E490" i="1"/>
  <c r="B61" i="11"/>
  <c r="E476" i="1"/>
  <c r="B59" i="11"/>
  <c r="D44" i="12"/>
  <c r="E466" i="1"/>
  <c r="B58" i="11"/>
  <c r="E452" i="1"/>
  <c r="B56" i="11"/>
  <c r="E442" i="1"/>
  <c r="B55" i="11"/>
  <c r="E395" i="1"/>
  <c r="B50" i="11"/>
  <c r="E187" i="1"/>
  <c r="E86" i="1"/>
  <c r="B14" i="11"/>
  <c r="E76" i="1"/>
  <c r="B13" i="11"/>
  <c r="E62" i="1"/>
  <c r="B11" i="11"/>
  <c r="D9" i="12"/>
  <c r="E52" i="1"/>
  <c r="B10" i="11"/>
  <c r="E42" i="1"/>
  <c r="B9" i="11"/>
  <c r="E32" i="1"/>
  <c r="B8" i="11"/>
  <c r="D6" i="12"/>
  <c r="E405" i="1"/>
  <c r="B51" i="11"/>
  <c r="E382" i="1"/>
  <c r="B49" i="11"/>
  <c r="E368" i="1"/>
  <c r="B47" i="11"/>
  <c r="C47" i="11"/>
  <c r="E307" i="1"/>
  <c r="B40" i="11"/>
  <c r="E293" i="1"/>
  <c r="B38" i="11"/>
  <c r="D29" i="12"/>
  <c r="E283" i="1"/>
  <c r="B37" i="11"/>
  <c r="D28" i="12"/>
  <c r="E211" i="1"/>
  <c r="B28" i="11"/>
  <c r="D22" i="12"/>
  <c r="C6" i="11"/>
  <c r="D5" i="10"/>
  <c r="D6" i="10"/>
  <c r="D7" i="10"/>
  <c r="D8" i="10"/>
  <c r="D10" i="10"/>
  <c r="D11" i="10"/>
  <c r="D13" i="10"/>
  <c r="D14" i="10"/>
  <c r="C12" i="11"/>
  <c r="C15" i="11"/>
  <c r="C24" i="11"/>
  <c r="C27" i="11"/>
  <c r="C36" i="11"/>
  <c r="C43" i="11"/>
  <c r="E269" i="1"/>
  <c r="B35" i="11"/>
  <c r="D27" i="12"/>
  <c r="E358" i="1"/>
  <c r="B46" i="11"/>
  <c r="D34" i="12"/>
  <c r="E344" i="1"/>
  <c r="B44" i="11"/>
  <c r="E330" i="1"/>
  <c r="B42" i="11"/>
  <c r="E320" i="1"/>
  <c r="B41" i="11"/>
  <c r="E259" i="1"/>
  <c r="B34" i="11"/>
  <c r="E245" i="1"/>
  <c r="B32" i="11"/>
  <c r="C32" i="11"/>
  <c r="E235" i="1"/>
  <c r="B31" i="11"/>
  <c r="E225" i="1"/>
  <c r="B30" i="11"/>
  <c r="E197" i="1"/>
  <c r="B26" i="11"/>
  <c r="B25" i="11"/>
  <c r="D20" i="12"/>
  <c r="E170" i="1"/>
  <c r="B23" i="11"/>
  <c r="D19" i="12"/>
  <c r="E160" i="1"/>
  <c r="B22" i="11"/>
  <c r="E150" i="1"/>
  <c r="B21" i="11"/>
  <c r="E140" i="1"/>
  <c r="B20" i="11"/>
  <c r="D16" i="12"/>
  <c r="E130" i="1"/>
  <c r="B19" i="11"/>
  <c r="E120" i="1"/>
  <c r="B18" i="11"/>
  <c r="D14" i="12"/>
  <c r="E110" i="1"/>
  <c r="B17" i="11"/>
  <c r="E100" i="1"/>
  <c r="B16" i="11"/>
  <c r="C16" i="11"/>
  <c r="C25" i="11"/>
  <c r="C23" i="11"/>
  <c r="C35" i="11"/>
  <c r="D39" i="12"/>
  <c r="C28" i="11"/>
  <c r="D10" i="12"/>
  <c r="C13" i="11"/>
  <c r="D42" i="12"/>
  <c r="C56" i="11"/>
  <c r="D24" i="12"/>
  <c r="C31" i="11"/>
  <c r="D5" i="12"/>
  <c r="C7" i="11"/>
  <c r="D46" i="12"/>
  <c r="C63" i="11"/>
  <c r="C37" i="11"/>
  <c r="C11" i="11"/>
  <c r="C61" i="11"/>
  <c r="C18" i="11"/>
  <c r="C19" i="11"/>
  <c r="D15" i="12"/>
  <c r="D31" i="12"/>
  <c r="C41" i="11"/>
  <c r="C14" i="11"/>
  <c r="D11" i="12"/>
  <c r="C30" i="11"/>
  <c r="D23" i="12"/>
  <c r="C44" i="11"/>
  <c r="D33" i="12"/>
  <c r="D37" i="12"/>
  <c r="C50" i="11"/>
  <c r="C34" i="11"/>
  <c r="D26" i="12"/>
  <c r="C26" i="11"/>
  <c r="D21" i="12"/>
  <c r="D36" i="12"/>
  <c r="C49" i="11"/>
  <c r="C58" i="11"/>
  <c r="D43" i="12"/>
  <c r="D13" i="12"/>
  <c r="C17" i="11"/>
  <c r="C40" i="11"/>
  <c r="D30" i="12"/>
  <c r="C42" i="11"/>
  <c r="D32" i="12"/>
  <c r="D38" i="12"/>
  <c r="C51" i="11"/>
  <c r="D17" i="12"/>
  <c r="C21" i="11"/>
  <c r="C22" i="11"/>
  <c r="D18" i="12"/>
  <c r="D7" i="12"/>
  <c r="C9" i="11"/>
  <c r="D8" i="12"/>
  <c r="C10" i="11"/>
  <c r="D41" i="12"/>
  <c r="C55" i="11"/>
  <c r="C64" i="11"/>
  <c r="D47" i="12"/>
  <c r="C8" i="11"/>
  <c r="D45" i="12"/>
  <c r="C20" i="11"/>
  <c r="C59" i="11"/>
  <c r="C65" i="11"/>
  <c r="C38" i="11"/>
  <c r="D12" i="12"/>
  <c r="D25" i="12"/>
  <c r="C54" i="11"/>
  <c r="C46" i="11"/>
  <c r="D35" i="12"/>
</calcChain>
</file>

<file path=xl/sharedStrings.xml><?xml version="1.0" encoding="utf-8"?>
<sst xmlns="http://schemas.openxmlformats.org/spreadsheetml/2006/main" count="1452" uniqueCount="638">
  <si>
    <t xml:space="preserve"> GENDER MAINSTREAMING ASSESSMENT TOOL FOR ESOs</t>
  </si>
  <si>
    <t>STAFF AND LEADERSHIP DIVERSITY</t>
  </si>
  <si>
    <t>Section 1: Gender-balanced hiring</t>
  </si>
  <si>
    <t>1.1 What proportion (%) of your organization's employees are women?</t>
  </si>
  <si>
    <t>delete</t>
  </si>
  <si>
    <t>remain split for the venture</t>
  </si>
  <si>
    <t>0-15%</t>
  </si>
  <si>
    <t>15-30%</t>
  </si>
  <si>
    <t>30-45%</t>
  </si>
  <si>
    <t>45-55%</t>
  </si>
  <si>
    <t>55-70%</t>
  </si>
  <si>
    <t>70-85%</t>
  </si>
  <si>
    <t>85%-100%</t>
  </si>
  <si>
    <t>NA</t>
  </si>
  <si>
    <t>Question points:</t>
  </si>
  <si>
    <t>1.2 What proportion (%) of your organization's top management are women?</t>
  </si>
  <si>
    <t xml:space="preserve">1.3 Does your organization actively try to recruit employees of the gender that is under-represented in your team? </t>
  </si>
  <si>
    <t>We do not make any specific effort to ensure equal gender representation in our team, nor have objectives to do so</t>
  </si>
  <si>
    <t>We would like to improve equal gender representation in our team but we do not have specific initiatives to ensure that. Our recruiting materials are designed to communicate to candidates of all genders (e.g. text and visuals refer to both men and women)</t>
  </si>
  <si>
    <t>We actively search for candidates of the under-represented gender by promoting opportunities in a way that is appealing to them (e.g. by putting forward elements that candidates of the under-represented gender typically value, e.g. for women mentioning working environment, flexibility, benefits for working mothers, etc.)</t>
  </si>
  <si>
    <t>We have a robust process to find candidates of the under-represented gender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the recruiting process</t>
  </si>
  <si>
    <t xml:space="preserve">1.4 Does your organization actively try to recruit managers of the gender that is under-represented in top management? </t>
  </si>
  <si>
    <t>We do not make any specific effort to ensure equal gender representation in top management positions, nor have objectives to do so</t>
  </si>
  <si>
    <t>We actively search for candidates of the under-represented gender to fill top management by promoting opportunities in a way that is appealing to them (e.g. by putting forward elements that candidates of the under-represented gender typically value, e.g. for women mentioning working environment, flexibility, benefits for working mothers, etc.)</t>
  </si>
  <si>
    <t xml:space="preserve">1.5 Does your organization have processes in place to ensure that you give equal opportunities to candidates of all genders as a recruiter? </t>
  </si>
  <si>
    <t>We do not have processes in place to ensure equal opportunities in our recruiting process</t>
  </si>
  <si>
    <t xml:space="preserve">We are mindful of biases and try to be fair in our recruiting process </t>
  </si>
  <si>
    <t>We have several initiatives to ensure that candidates are given equal opportunities in our recruiting process. We use blind CVs (i.e. removing name, photo) and our recruiters have gone through an unconscious bias training</t>
  </si>
  <si>
    <t>We have several initiatives to ensure that candidates are given equal opportunities in our recruiting process. We use blind CVs, our recruiters have gone through an unconscious bias training, and we have a process in which shortlisted candidates are discussed by a gender-diverse committee</t>
  </si>
  <si>
    <t>Section 2: Gender-balanced promotion and retention</t>
  </si>
  <si>
    <t>2.1 On average, do employees of all genders progress on their career at the same pace in your organization?</t>
  </si>
  <si>
    <t>We do not measure the pace of career progression so it is hard to tell</t>
  </si>
  <si>
    <t>Employees of a certain gender tend to be promoted more slowly than their counterparts</t>
  </si>
  <si>
    <t>Employees of all genders progress similarly, until top management positions, where a employees of a certain gender often take the lead</t>
  </si>
  <si>
    <t>We frequently measure and address the pace of career progression by gender and we know employees of all genders progress at the same pace in our organization</t>
  </si>
  <si>
    <t xml:space="preserve">2.2 Does your organization actively try to promote employees of the gender that is under-represented in top management positions? </t>
  </si>
  <si>
    <t>We would like to improve equal gender representation in top management positions but we do not have specific initiatives to ensure that</t>
  </si>
  <si>
    <t>We actively try to promote employees of the under-represented gender in top management positions (e.g. prioritize candidates of the under-represented gender)</t>
  </si>
  <si>
    <t>We have a robust process to encourage and facilitate the promotion of employees of the under-represented gender in top management positions (e.g. allow for flexibility, objective promotions policies)</t>
  </si>
  <si>
    <t>Section 3: Gender-sensitive HR policies and practices</t>
  </si>
  <si>
    <t>3.1 Does your organization provide the same salary for employees of all genders at the same level of responsibility?</t>
  </si>
  <si>
    <t>Salaries are negotiated on a case by case basis, regardless of gender</t>
  </si>
  <si>
    <t>Most of our employees in the same position have the same salary regardless of gender</t>
  </si>
  <si>
    <t>We have a process in place to ensure that employees at the same level have the same salary, regardless of gender, but this is mostly valid for junior employees</t>
  </si>
  <si>
    <t>Yes, we have a process in place to ensure that employees at the same level have the same salary, regardless of gender, at every level of the organization</t>
  </si>
  <si>
    <t xml:space="preserve">3.2 Does your organization provide transparency on salary levels and gender pay gap ratio? </t>
  </si>
  <si>
    <t>We have no transparency on salary levels and gender pay gap ratio of employees</t>
  </si>
  <si>
    <t>We have some transparency on salary levels and gender pay gap ratio but not disaggregated by gender</t>
  </si>
  <si>
    <t>We have transparency on salary levels and gender pay gap ratio, with salaries disaggregated by gender</t>
  </si>
  <si>
    <t>We have transparency on salary levels and gender pay gap ratio, with salaries disaggregated by gender, and we discuss salary policies with our team to ensure that there is no discrimination based on gender (or perception thereof)</t>
  </si>
  <si>
    <t>3.3 Does your organization ensure clear and objective criteria for salary increases and promotions, taking into account differences between gender in approaching these discussions/ negotiations?</t>
  </si>
  <si>
    <t>We treat everyone the same way, without objective criteria or taking into account gender dynamics</t>
  </si>
  <si>
    <t>We are aware of gender dynamics (e.g. that women tend to be less aggressive in their salary demands), but do not actively create awareness about these dynamics or counteract it with objective criteria for increases</t>
  </si>
  <si>
    <t>We are transparent about what level of salary can be expected for various levels of responsibility, and we encourage our high-performing employees to assert their demands more forcefully should they not already do so</t>
  </si>
  <si>
    <t>We are transparent about what level of salary can be expected for various levels of responsibility, and we offer salary increases based on objective, well defined criteria. Salary increases are discussed in a gender-diverse committee. If applicable, employees (especially women) are made aware of their tendency to be less vocal about their demands</t>
  </si>
  <si>
    <t>3.4 Does your organization deliver feedback in a gender-differentiated way based on gender-related specific needs and preferences?</t>
  </si>
  <si>
    <t>We give feedback in the same way to men and women, not taking into account gender-related specific needs and preferences</t>
  </si>
  <si>
    <t>We are aware that different gender-related needs and preferences exist (e.g. women tend to take negative feedback more personally than men), but we do not actively address this issue</t>
  </si>
  <si>
    <t>Some supervisors try to adapt their feedback approach based on the employees' gender (e.g. by being mindful of how some women tend to take negative feedback more personally)</t>
  </si>
  <si>
    <t>All our supervisors are trained to deliver feedback in a gender-differentiated way, depending on the employees' gender (e.g. using strength-focused feedback with more unsecure employees)</t>
  </si>
  <si>
    <t>3.5 Does your organization provide working conditions that take into account the specific needs of (expecting) parents and caregivers?</t>
  </si>
  <si>
    <t>(Expecting) parents and caregivers are treated like everyone else</t>
  </si>
  <si>
    <t>We try to be flexible about working hours and location to accommodate (expecting) parents and caregivers, but it is not systematic</t>
  </si>
  <si>
    <t>We systematically offer flexibility for (expecting) parents and caregivers. Employees can work part-time, work remotely, and follow flexible working hours</t>
  </si>
  <si>
    <t>We have robust initiatives to facilitate working conditions for (expecting) parents and caregivers in addition to part-time work, remote work, and flexible working hours. For example, we offer breastfeeding rooms, on-site day care, additional personal time off for caregiving responsibilities, etc.</t>
  </si>
  <si>
    <t>3.6 Does your organization have a paid parental leave policy?</t>
  </si>
  <si>
    <t>We only offer unpaid maternity leave</t>
  </si>
  <si>
    <t>We provide paid maternity/parental leave only to the extent that is mandated by the law</t>
  </si>
  <si>
    <t>We provide paid parental leave that goes beyond what is mandated by the law (i.e. for a longer period and/or at a higher pay) but mostly for biological mothers</t>
  </si>
  <si>
    <t>We provide paid parental leave that goes beyond what is mandated by law (i.e. for a longer period and/or at a higher pay), with equal conditions for both biological and non-biological mothers and fathers, and we actively encourage fathers to take advantage of such policy to the same extent as mothers</t>
  </si>
  <si>
    <t>3.7 Does your organization have policies to prevent and address sexual harassment (e.g. where/ how to report, consequences, etc.)?</t>
  </si>
  <si>
    <t>No, we do not have any policies on sexual harassment</t>
  </si>
  <si>
    <t>We have a policy against sexual harassment, but it doesn't include a specific process/channel to report cases</t>
  </si>
  <si>
    <t>We have a policy against sexual harassment that includes a specific process/channel to report cases, but the person designated to handle the cases has limited knowledge/time for that</t>
  </si>
  <si>
    <t>We have a policy against sexual harassment that includes a specific process/channel to report cases to a dedicated and knowledgeable person (e.g. ombudsman, mediator), who is available for employees who want to discuss any type of situation, maintaining confidentiality. The process to handle cases is also clearly defined</t>
  </si>
  <si>
    <t>3.8 Does your organization offer gender bias trainings to staff and leadership (i.e. for everyone to understand that they have a bias and how to address or mitigate it)?</t>
  </si>
  <si>
    <t>No</t>
  </si>
  <si>
    <t>Yes, but it is optional or only offered occasionally</t>
  </si>
  <si>
    <t>Yes, we offer a mandatory training but only for some categories of employees (e.g. only for top management, or only for marketing staff, etc.)</t>
  </si>
  <si>
    <t>Yes, we offer a mandatory training for employees across all functions and seniority levels</t>
  </si>
  <si>
    <t>Section 4: Board of Advisors' diversity</t>
  </si>
  <si>
    <t>4.1 What proportion (%) of your organization's Board of Advisors (or equivalent) members are women?</t>
  </si>
  <si>
    <t>4.2 Does your organization actively try to add members of the gender that is under-represented on the Board of Advisors (or equivalent)?</t>
  </si>
  <si>
    <t>We do not make any specific effort to ensure equal gender representation on our Board of Advisors, nor have objectives to do so</t>
  </si>
  <si>
    <t>We would like to improve equal gender representation on the Board of Advisors but we do not have specific initiatives to ensure that</t>
  </si>
  <si>
    <t>We actively try to add Board of Advisors members of the under-represented gender (e.g. prioritize candidates of the under-represented gender)</t>
  </si>
  <si>
    <t>We have a robust process to search and enrol Board of Advisors members of the under-represented gender (e.g. expanding our pool of candidates to non-traditional profiles, pitch adjusted to what candidates of the under-represented gender value)</t>
  </si>
  <si>
    <t>Section 5: Gender-related internal target setting and reporting</t>
  </si>
  <si>
    <t>5.1 Does your organization have internal DEI (diversity, equity and inclusion) targets, as well as processes in place to regularly track and report on those to staff, management and funders?</t>
  </si>
  <si>
    <t>No, we have not set internal DEI targets</t>
  </si>
  <si>
    <t>We have set high-level internal DEI targets (e.g. % of women among employees) but we do not track and report on them in a systematic way to staff, management and funders</t>
  </si>
  <si>
    <t>We have set high-level internal DEI targets (e.g. % of women among employees) and systematically track and report on them to staff, management and funders</t>
  </si>
  <si>
    <t>We have set detailed internal DEI targets (e.g. gender-disaggregated employee satisfaction) and systematically track and report on them to staff, management and funders</t>
  </si>
  <si>
    <t xml:space="preserve">Section 6: Gender-inclusive strategic focus/positioning </t>
  </si>
  <si>
    <t>6.1 Does your organization's mission statement or strategic plan include an explicit focus on sectors that benefit women in particular (e.g. healthcare and care services, education and consumer services)?</t>
  </si>
  <si>
    <t>We sometimes target sectors that benefit women in particular, but we do not actively seek it nor communicate about it explicitly</t>
  </si>
  <si>
    <t>We often target sectors that benefit women in particular, but we do not communicate about it publicly explicitly</t>
  </si>
  <si>
    <t>We target exclusively sectors that benefit women in particular, and we communicate explicitly about it, through our mission statement, strategic plan and other public/formal communications</t>
  </si>
  <si>
    <t>6.2 Does your organization's mission statement or strategic plan include an explicit focus on promoting gender diversity in your venture portfolio (in terms of characteristics of ventures, such as gender of leadership and staff)?</t>
  </si>
  <si>
    <t>We sometimes target ventures that have a high staff and leadership gender diversity (i.e. with a minimum of 30% of founders and/or senior managers of each gender), but we do not seek it actively nor communicate about it explicitely</t>
  </si>
  <si>
    <t>We often target ventures that have a high staff and leadership gender diversity (i.e. with a minimum of 30% of founders and/or senior managers of each gender),  but we do not communicate about it publicly explicitly</t>
  </si>
  <si>
    <t>We target exclusively ventures that have a high staff and leadership gender diversity (i.e. with a minimum of 30% of founders and/or senior managers of each gender) and we communicate explicitly about it, through our mission statement, strategic plan and/or other public/formal communications</t>
  </si>
  <si>
    <t>6.3 Does your organization's mission statement or strategic plan include an explicit focus on ventures that promote gender equity among their end beneficiries (e.g. offering products and services that drive gender equity or enhance the well-being of women/girls)?</t>
  </si>
  <si>
    <t>We sometimes target ventures that promote gender equity among their end beneficiaries, but we do not seek it actively nor communicate about it explicitly</t>
  </si>
  <si>
    <t>We often target ventures that promote gender equity among their end beneficiaries, but we do not communicate about it explicitly</t>
  </si>
  <si>
    <t>We target exclusively ventures that promote gender equity among their end beneficiaries and we communicate explicitly about it, through our mission statement, strategic plan and/or other public/formal communications</t>
  </si>
  <si>
    <t>Section 7: Gender-focused fundraising</t>
  </si>
  <si>
    <t>7.1 What percentage of your organization's funders have a focus on funding organizations/ programs contributing to gender equity?</t>
  </si>
  <si>
    <t>0-25%</t>
  </si>
  <si>
    <t>25-50%</t>
  </si>
  <si>
    <t>50-75%</t>
  </si>
  <si>
    <t>75-100%</t>
  </si>
  <si>
    <t>7.2 Does your organization actively try to get funding from funders that have a focus on funding organizations/ programs contributing to gender equity?</t>
  </si>
  <si>
    <t>No, we do not get funding from funders that have a focus on funding organizations/ programs contributing to gender equity</t>
  </si>
  <si>
    <t xml:space="preserve">We sometimes get funding from funders that have a focus on funding organizations/ programs contributing to gender equity, but we do not seek this type of funding actively </t>
  </si>
  <si>
    <t xml:space="preserve">We often get funding from funders that have a focus on funding organizations/ programs contributing to gender equity, and we seek this type of funding actively </t>
  </si>
  <si>
    <t>We mostly or exclusively get funding from funders that have a focus on funding organizations/ programs contributing to gender equity and we prioritize it in our fundraising strategy</t>
  </si>
  <si>
    <t>Section 8: Gender-related target setting and reporting to funders</t>
  </si>
  <si>
    <t>8.1 Does your organization have targets related to gender diversity in your venture portfolio (in terms of characteristics of ventures, such as gender of leadership and staff), and report on them to staff, management and funders?</t>
  </si>
  <si>
    <t>No, we have not set targets related to gender diversity in our venture portfolio</t>
  </si>
  <si>
    <t>We have set high-level targets related to gender diversity in our venture portfolio (e.g. % of women-led ventures) but we do not track and report on them in a systematic way</t>
  </si>
  <si>
    <t>We have set high-level targets related to gender diversity in our venture portfolio (e.g. % of women-led ventures) and we systematically track and report on them</t>
  </si>
  <si>
    <t>We have set detailed targets related to gender diversity in our venture portfolio (e.g. % of ventures with at least 30% of founders and/or senior managers of each gender and % of ventures that promote gender-sensitive HR policies) and we systematically track and report on them</t>
  </si>
  <si>
    <t>8.2 Does your organization have targets related to gender equity among the end beneficiaries of ventures in your portfolio, and report on them to staff, management and funders?</t>
  </si>
  <si>
    <t>No, we have not set targets related to gender equity for the end beneficiaries of ventures in our portfolio</t>
  </si>
  <si>
    <t>We have set high-level targets related to gender equity for the end beneficiaries of ventures in our portfolio (e.g. % of women among end beneficiaries) but we do not track and report on them in a systematic way</t>
  </si>
  <si>
    <t>We have set high-level targets related to gender equity for the end beneficiaries of ventures in our portfolio (e.g. % of women among end beneficiaries) and we systematically track and report on them</t>
  </si>
  <si>
    <t>We have set detailed targets related to gender equity for the end beneficiaries of ventures in our portfolio (e.g. number of women sales agents who reported having gained higher financial autonomy) and systematically track and report on them</t>
  </si>
  <si>
    <t>GENDER-INCLUSIVE VENTURE SELECTION</t>
  </si>
  <si>
    <t>Section 9: Gender-inclusive pipeline identification</t>
  </si>
  <si>
    <t>9.1 If your organization offers programs for both men-led and women-led companies, does it have gender-differentiated communication materials for seeking new program pipeline?</t>
  </si>
  <si>
    <t>No. In fact, most of our communication materials are targeted at either men-led or women-led ventures</t>
  </si>
  <si>
    <t>Most of our communication materials are crafted to appeal to both men-led and women-led ventures</t>
  </si>
  <si>
    <t>We adopt differentiated communication materials for programs specifically targeting men-led or women-led ventures</t>
  </si>
  <si>
    <t>We always consider differences in needs and characteristics of men-led and women-led ventures when creating communication materials. When applicable, we develop differentiated strategies to communicate to women-led/men-led ventures (e.g. adapting message, channels and visuals)</t>
  </si>
  <si>
    <t>9.2 What is the percentage of women-led ventures (i.e. where women represent at least 50% of top leadership) in your organization's program pipeline?</t>
  </si>
  <si>
    <t xml:space="preserve">9.3 Does your organization seek new program pipeline in way that would drive a more gender-diverse and/or gender-focused venture portfolio? </t>
  </si>
  <si>
    <t>We do not make any specific effort to have a more gender-diverse and/or gender-focused venture portfolio, nor have objectives to do so</t>
  </si>
  <si>
    <t>We would like to have more gender-diverse and/or gender-focused venture portfolio, but we do not have specific initiatives to ensure that</t>
  </si>
  <si>
    <t>We actively try to seek new program pipeline in a way that would drive a more gender-diverse and/or gender-focused venture portfolio (e.g. by using gender-related criteria in pipeline sourcing)</t>
  </si>
  <si>
    <t>We have a robust process to seek new program pipeline in a way that would drive a more gender-diverse and/or gender-focused venture portfolio (e.g. by working with source partners that can refer gender-balanced pipeline, or by conducting research in platforms for women entrepreneurs)</t>
  </si>
  <si>
    <t>Section 10: Gender-inclusive pipeline pre-selection</t>
  </si>
  <si>
    <t xml:space="preserve">10.1 When pre-selecting potential ventures for your programs, does your organization have processes in place to ensure that you give equal opportunities to men-led and women-led ventures? </t>
  </si>
  <si>
    <t>No, we do not have specific processes in place to ensure equal opportunities in our pre-selection process</t>
  </si>
  <si>
    <t>We believe we are mindful of biases and we try to be fair in our pre-selection process, but we do not have specific processes in place</t>
  </si>
  <si>
    <t>We have a gender-balanced pre-selection committee to ensure that men-led and women-led ventures are given equal opportunities</t>
  </si>
  <si>
    <t>We have several initiatives to ensure that ventures are given equal opportunities in our pre-selection process: we use gender-blind documentation, we have a gender-balanced pre-selection committee, and all staff involved in pipeline pre-selection has undergone unconscious bias training</t>
  </si>
  <si>
    <t>Section 11: Gender-sensitive due diligence</t>
  </si>
  <si>
    <t>11.1 Does your organization have processes in place to ensure that you give equal opportunities to men-led and women-led companies in the due diligence process?</t>
  </si>
  <si>
    <t>No, we do not have specific processes in place to reduce the gender bias in the due diligence process</t>
  </si>
  <si>
    <t>We believe we are mindful of biases and we try to be fair in our due diligence process, but we do not have specific processes in place</t>
  </si>
  <si>
    <t>We train our due diligence staff on unconscious gender bias (e.g. how men and women tend to respond differently to questions and feedback)</t>
  </si>
  <si>
    <t>We train our due diligence staff on unconscious gender bias and we ensure that the due diligence questions are calibrated in the same way for both genders (e.g. by tracking the balance between "promotion" questions (focused on growth potential) and "prevention" questions (focused on risks))</t>
  </si>
  <si>
    <t xml:space="preserve">11.2 When conducting due diligence of pre-selected potential program participants, does your organization look at gender-related information and data (e.g. gender representation in leadership/ staff/ end beneficiaries, adoption of gender-inclusive practices, etc.)? </t>
  </si>
  <si>
    <t>No, we do not use look at gender-related information and data when conducting due diligence</t>
  </si>
  <si>
    <t xml:space="preserve">We sometimes look at high-level gender-related information and data (e.g. % of women employees) when conducting due diligence, but not in a systematic way </t>
  </si>
  <si>
    <t>We systematically look at high-level gender-related information and data (e.g. % of women employees) when conducting due diligence</t>
  </si>
  <si>
    <t>We systematically look at detailed gender-related information and data (e.g. % of women employees in team and management, gender-inclusive impact with end beneficiaries) when conducting due diligence, and we integrate this information in all due diligence documents, templates and reports</t>
  </si>
  <si>
    <t>Section 12: Gender-sensitive venture selection</t>
  </si>
  <si>
    <t>12.1 Do the members of the Selection Committee take into account gender-related information and criteria to select ventures for your programs?</t>
  </si>
  <si>
    <t>No, the members of the Selection Committee do not use any gender-related information and criteria to select ventures</t>
  </si>
  <si>
    <t>The members of the Selection Committee sometimes take into account high-level gender-related information and criteria (e.g. % of women among employees) to select ventures, but not in a systematic way</t>
  </si>
  <si>
    <t>The members of the Selection Committee systematically take into account high-level gender-related information and criteria (e.g. % of women among employees) to select ventures</t>
  </si>
  <si>
    <t>The members of the Selection Committee systematically take into account detailed gender-related information and criteria (e.g. % of women employees in team and management, gender-inclusive impact with end users) to select ventures, and have to report on each criteria</t>
  </si>
  <si>
    <t>12.2 What proportion (%) of the members of the Selection Committee with decision-making power are women?</t>
  </si>
  <si>
    <t>12.3 Does your organization offer gender bias training to the members of the Selection Committee, to create awareness of how gender biases affect selection decisions and how to address/mitigate them?</t>
  </si>
  <si>
    <t>We sometimes discuss gender biases with the members of the Selection Committee, but it is not formalized as a systematic training</t>
  </si>
  <si>
    <t>We offer a formalized gender bias training to the members of the Selection Committee, but it is optional or occasional</t>
  </si>
  <si>
    <t xml:space="preserve">We offer a mandatory gender bias training to the members of the Selection Committee members and discuss regularly about gender bias in relation to selection decisions </t>
  </si>
  <si>
    <t>12.4 What is the percentage of women-led ventures (i.e. where women represent at least 50% of top leadership) in your organization's program portfolio?</t>
  </si>
  <si>
    <t>GENDER-SENSITIVE PROGRAM DESIGN AND DELIVERY</t>
  </si>
  <si>
    <t>Section 13: Gender-sensitive program content design</t>
  </si>
  <si>
    <t>13.1 Does your organization integrate a gender perspective in defining the content and curriculum of your programs (e.g. including topics that are specific to the needs of entrepreneurs of a certain gender, e.g. risk-taking, growth mindset for women entrepreneurs, work-life balance for mothers/fathers)?</t>
  </si>
  <si>
    <t>No, we do not take gender into account in defining the content and curriculum of our programs</t>
  </si>
  <si>
    <t>We sometimes take gender into account when defining the content and curriculum of our programs, but we do not do so in a systematic way</t>
  </si>
  <si>
    <t>We have included a few topics that integrate a gender perspective in the content and curriculum of our  programs (e.g. risk-taking and growth mindsets for women entrepreneurs, work-life balance for mothers/fathers)</t>
  </si>
  <si>
    <t>We have robust processes in place to ensure that the content and curriculum of all our programs is defined with a gender perspective, including having a gender-balanced curriculum design team and selecting topics that are specific to the needs of entrepreneurs of a certain gender (e.g. risk-taking and growth mindsets for women entrepreneurs, work-life balance for mothers/fathers)</t>
  </si>
  <si>
    <t xml:space="preserve">13.2 Does your organization integrate a gender perspective in the development of program materials (whether developed internally or through external providers)? </t>
  </si>
  <si>
    <t>No, we do not take into account gender in developing the program materials</t>
  </si>
  <si>
    <t xml:space="preserve">We sometimes take gender into account in the development of our program materials (e.g. use of gender-inclusive language), but we have not formalized any process to integrate a gender perspective further </t>
  </si>
  <si>
    <t>We have integrated a gender perspective in some our program materials (e.g. use of gender-inclusive language, avoiding gender stereotypes) but we do not do so systematically</t>
  </si>
  <si>
    <t>We have robust processes in places to ensure that all our program materials are developed with a gender perspective, including use of gender-inclusive language, choice of visuals and examples that do not reinforce gender stereotypes, having a gender-balanced team in charge of program materials development</t>
  </si>
  <si>
    <t>13.3 Does your organization offer specific training modules or technical assistance on gender-related topics as part of your programs?</t>
  </si>
  <si>
    <t>No, we do not offer specific training modules or technical assistance on gender-related topics in our programs</t>
  </si>
  <si>
    <t>We sometimes offer specific training modules or technical assistance on gender-related topics, but they are optional or occasional and not a core part of our programs</t>
  </si>
  <si>
    <t>We systematically offer training modules or technical assistance on gender-related topics in our programs, but they are optional</t>
  </si>
  <si>
    <t>We systematically offer mandatory training modules or technical assistance on gender-related topics for all ventures in our programs</t>
  </si>
  <si>
    <t>Section 14: Gender-sensitive program delivery approach</t>
  </si>
  <si>
    <t>14.1 Does your organization take gender-specific needs into account when designing the delivery format for your training programs (e.g. flexible timings, limiting need to travel for caregivers, etc.)?</t>
  </si>
  <si>
    <t>No, we do not take gender-specific needs into account in defining the delivery format for our training programs</t>
  </si>
  <si>
    <t>We sometimes offer flexible training formats to entrepreneurs who ask for it, but not in a systematic and explicit way</t>
  </si>
  <si>
    <t>We offer some flexibility for entrepreneurs to participate in our training programs, such as flexible timings and limiting need to travel for caregivers</t>
  </si>
  <si>
    <t>We systematically consider gender-specific differences in needs when designing the delivery format for our training programs, and communicate explicitly about it. We offer flexible timings, limiting need to travel for caregivers, and customized support for each gender</t>
  </si>
  <si>
    <t>14.2 Does your organization train/ sensitize the team in charge of program delivery (both internal staff and any external providers) on how to integrate a gender perspective when delivering their training?</t>
  </si>
  <si>
    <t>No, we do not train our team and external providers in integrating a gender perspective when delivering their training</t>
  </si>
  <si>
    <t>We offer an optional training only for our staff on how to integrate a gender perspective when delivering their training (e.g. how to take into account gender-specific differences in assimilating content and participating in activities)</t>
  </si>
  <si>
    <t>We offer an optional training for both our staff and external providers on how to integrate a gender perspective when delivering their training (e.g. how to take into account gender-specific differences in assimilating content and participating in activities)</t>
  </si>
  <si>
    <t>We offer a mandatory training for both our staff and external providers on how to integrate a gender perspective when delivering their training (e.g. how to take into account gender-specific differences in assimilating content and participating in activities)</t>
  </si>
  <si>
    <t>Section 15: Gender-balanced program delivery team</t>
  </si>
  <si>
    <t>15.1 Does your organization take gender balance into account when selecting and deploying the team in charge of program delivery (both internal staff and any external providers)?</t>
  </si>
  <si>
    <t>We do not make any specific efforts to ensure gender balance when selecting and deploying our program delivery team</t>
  </si>
  <si>
    <t>We try to have a gender-diverse program delivery team, but we do not have specific initiatives to ensure gender balance</t>
  </si>
  <si>
    <t>We actively try to ensure gender balance when selecting and deploying our program delivery team, but only for some categories (e.g. only our internal staff, only junior positions, etc.)</t>
  </si>
  <si>
    <t>We systematically ensure gender balance when selecting and deploying our program delivery team, for all types of positions and levels of seniority</t>
  </si>
  <si>
    <t>Section 16: Gender-related program target setting and reporting</t>
  </si>
  <si>
    <t>16.1 Does your organization require ventures in your portfolio to report on specific performance metrics in a gender-disaggregated way, and then track and report on those metrics at your end?</t>
  </si>
  <si>
    <t>No, we do not require our portfolio ventures to report on specific performance metrics in a gender-disaggregated way</t>
  </si>
  <si>
    <t>We sometimes require our portfolio ventures to report on specific performance metrics in a gender-disaggregated way, but we do so on a case-by-case basis</t>
  </si>
  <si>
    <t>We require all our portfolio ventures to report on specific performance metrics in a gender-disaggregated way, but we do not systematically track and report on those metrics at our end</t>
  </si>
  <si>
    <t>We require all our portfolio ventures to report on specific performance metrics in a gender-disaggregated way, and we systematically track and report on those metrics at our end</t>
  </si>
  <si>
    <t>16.2 Does your organization analyse feedback and satisfaction surveys in a gender-disaggregated way, and seek gender-related feedback from program participants?</t>
  </si>
  <si>
    <t>No, we do not analyse our feedback and satisfaction surveys in a gender-disaggregated way nor seek gender-related feedback from program participants</t>
  </si>
  <si>
    <t>We sometimes analyse our feedback and satisfaction surveys in a gender-disaggregated way, but we do not specifically seek gender-related feedback from program participants</t>
  </si>
  <si>
    <t>We systematically analyse our feedback and satisfaction surveys in a gender-disaggregated way, and we include some gender-related feedback questions (e.g. whether they felt uncomfortable during the program due to gender-related issues)</t>
  </si>
  <si>
    <t>We systematically analyse our feedback and satisfaction surveys in a gender-disaggregated way, and we include several gender-related feedback questions, including how gender-appropriate the program content was and how gender-sensitive the program delivery was (both in terms of interactions and delivery approach)</t>
  </si>
  <si>
    <t>16.3 On average, do women-led ventures and men-led ventures in your portfolio progress at the same pace in terms of business growth after your program?</t>
  </si>
  <si>
    <t>We do not measure business growth of our portfolio ventures in a gender-disaggregated way, so it is hard to tell</t>
  </si>
  <si>
    <t>Men-led ventures tend to grow faster than women-led ventures, or vice versa</t>
  </si>
  <si>
    <t>Men-led ventures and women-led ventures grow at a similar pace until a certain stage of growth, where one group often takes the lead due to gender-specific barriers that their counterparts face</t>
  </si>
  <si>
    <t>We frequently measure business growth of our portfolio ventures in a gender-disaggregated way, and we know that men-led ventures and women-led ventures progress at the same pace after our program</t>
  </si>
  <si>
    <t>ANSWERS</t>
  </si>
  <si>
    <t>X</t>
  </si>
  <si>
    <t>RANGES FOR AVERAGE</t>
  </si>
  <si>
    <t>Sub-section</t>
  </si>
  <si>
    <t>Section 1</t>
  </si>
  <si>
    <t>-</t>
  </si>
  <si>
    <t>Section 2</t>
  </si>
  <si>
    <t>Section 3</t>
  </si>
  <si>
    <t>Section 4</t>
  </si>
  <si>
    <t>Section 5</t>
  </si>
  <si>
    <t>Section 6</t>
  </si>
  <si>
    <t>Section 7</t>
  </si>
  <si>
    <t>Section 8</t>
  </si>
  <si>
    <t>Section 9</t>
  </si>
  <si>
    <t>Section 10</t>
  </si>
  <si>
    <t>Section 11</t>
  </si>
  <si>
    <t>Section 12</t>
  </si>
  <si>
    <t>Section 13</t>
  </si>
  <si>
    <t>Section 14</t>
  </si>
  <si>
    <t>Section 15</t>
  </si>
  <si>
    <t>Section 16</t>
  </si>
  <si>
    <t>RESULTS TABLE</t>
  </si>
  <si>
    <r>
      <rPr>
        <b/>
        <sz val="12"/>
        <color rgb="FF0E303B"/>
        <rFont val="Calibri"/>
        <family val="2"/>
        <scheme val="minor"/>
      </rPr>
      <t>Instructions to read your results:</t>
    </r>
    <r>
      <rPr>
        <sz val="12"/>
        <color theme="1"/>
        <rFont val="Calibri"/>
        <family val="2"/>
        <scheme val="minor"/>
      </rPr>
      <t xml:space="preserve">
1) You have one result per section and one total result, that is the average of your scores in every section. The scale goes from 1 (low) to 4 (high)
2) Now that you have your results, move to the "M2 - Idea prioritization" page to see all potential gender mainstreaming initiatives to be implemented in your organization and prioritize them
3) You can also move to the "M2 - Library of resources" page for more ideas on how to improve gender mainstreaming in your organization.</t>
    </r>
  </si>
  <si>
    <t>Area</t>
  </si>
  <si>
    <t>Section</t>
  </si>
  <si>
    <t>Result</t>
  </si>
  <si>
    <t>Staff and leadership diversity</t>
  </si>
  <si>
    <t>Gender-inclusive venture selection</t>
  </si>
  <si>
    <t>Gender-sensitive program design and delivery</t>
  </si>
  <si>
    <t>Total</t>
  </si>
  <si>
    <t>IDEA PRIORITIZATION TEMPLATE</t>
  </si>
  <si>
    <t>Question</t>
  </si>
  <si>
    <t>Score</t>
  </si>
  <si>
    <t>Assessment result</t>
  </si>
  <si>
    <t>Opportunity area</t>
  </si>
  <si>
    <t>Description of the solution</t>
  </si>
  <si>
    <t>Business impact: increase in revenues, reduction of costs, helps with fundraising, etc.</t>
  </si>
  <si>
    <t>Social impact: promotion of gender equality and equity</t>
  </si>
  <si>
    <t>Feasibility</t>
  </si>
  <si>
    <t>Prioritization score</t>
  </si>
  <si>
    <t>1. Gender-balanced hiring</t>
  </si>
  <si>
    <t>One gender is under-represented in the team</t>
  </si>
  <si>
    <t>Create a robust process to find candidates of the under-represented gender in the team (e.g. hosting recruiting events targeting candidates of the under-represented gender, promoting positions through non-traditional channels, expanding the pool of candidates to non-traditional profiles), attract them (e.g. pitch adjusted to what candidates of the under-represented gender value) and support them in the recruiting process</t>
  </si>
  <si>
    <t>One gender is under-represented in the leadership team</t>
  </si>
  <si>
    <t>Create a robust process to find candidates of the under-represented gender for top management positions (e.g. hosting recruiting events targeting candidates of the under-represented gender, promoting  positions through non-traditional channels, expanding the pool of candidates to non-traditional profiles), attract them (e.g. pitch adjusted to what candidates of the under-represented gender value) and support them in the recruiting process</t>
  </si>
  <si>
    <t>The organization does not try to recruit employees of the gender that is under-represented in the team</t>
  </si>
  <si>
    <t>The organization does not try to recruit managers of the gender that is under-represented in top management positions</t>
  </si>
  <si>
    <t>The organization does not have processes in place to ensure equal opportunities to candidates of all genders as a recruiter</t>
  </si>
  <si>
    <t xml:space="preserve">Design initiatives to ensure that candidates are given equal opportunities in the recruiting process. Use blind CVs, train the recruiters on unconscious bias, and create a process in which shortlisted candidates are discussed by a gender-diverse committee </t>
  </si>
  <si>
    <t>2. Gender-balanced promotion and retention</t>
  </si>
  <si>
    <t>The organization does not measure the pace of career progression</t>
  </si>
  <si>
    <t>Measure and address frequently the pace of career progression by gender and ensure that all employees of all genders progress at the same pace</t>
  </si>
  <si>
    <t>The organization does not do any specific effort to ensure equal gender representation in top management positions, nor has objectives to do so</t>
  </si>
  <si>
    <t>Create a robust process to encourage and facilitate the promotion of employees of the under-represented gender in top management positions (e.g. allow for flexibility, objective promotions policies)</t>
  </si>
  <si>
    <t>3. Gender sensitive HR policies and practices</t>
  </si>
  <si>
    <t>Create a process to ensure that employees at equivalent level of responsibility have the same salary regardless of gender, at every level of the organization</t>
  </si>
  <si>
    <t>There is no transparency on the salary levels of employees</t>
  </si>
  <si>
    <t>Communicate transparently on salary levels, disaggregated by gender, and discuss salary policies with the team to ensure that there is no discrimination based on gender (or perception thereof)</t>
  </si>
  <si>
    <t>There are no clear and objective criteria for salary increases and promotions taking into account gender dynamics</t>
  </si>
  <si>
    <t>Communicate transparently about what level of salary can be expected for various levels of responsibility, and offer salary increases based on objective, well-defined criteria. Salary increases are discussed in a gender-diverse committee. If applicable, employees (especially women) are made aware of their tendency to be less vocal about their demands</t>
  </si>
  <si>
    <t>Feedback is given in the same way to men and women, not taking into account gender-related specific needs and preferences</t>
  </si>
  <si>
    <t>All supervisors are trained to deliver feedback in a gender-differentiated way, depending on the employees' gender (e.g. using strength-focused feedback with more unsecure employees)</t>
  </si>
  <si>
    <t>(Expecting) parents and caregivers have the same working conditions as everyone else</t>
  </si>
  <si>
    <t>Create robust initiatives to facilitate working conditions for (expecting) parents and caregivers in addition to part-time work, remote work, and flexible working hours. For example, offer breastfeeding rooms, on-site day care, additional personal time off for caregiving responsibilities, etc.</t>
  </si>
  <si>
    <t>The organization only offers unpaid maternity leave for new mothers</t>
  </si>
  <si>
    <t>Provide paid parental leave that goes beyond what is mandated by law (i.e. for a longer period and/or at a higher pay), with equal conditions for both biological and non-biological mothers and fathers, and actively encourage fathers to take advantage of such policy to the same extent as mothers</t>
  </si>
  <si>
    <t>There are no policies on sexual harassment</t>
  </si>
  <si>
    <t>Design a policy against sexual harassment that includes a specific process/channel to report cases to a dedicated and knowledgeable person (e.g. ombudsman, mediator), who is available for employees who want to discuss any type of situation, maintaining confidentiality. The process to handle cases is also clearly defined</t>
  </si>
  <si>
    <t>The team is unaware of its own gender bias and/or how to mitigate it</t>
  </si>
  <si>
    <t>Offer a mandatory gender training for employees across all functions and seniority levels</t>
  </si>
  <si>
    <t>4. Board of Advisors' diversity</t>
  </si>
  <si>
    <t>One gender is under-represented in the Board of Advisors (or equivalent)</t>
  </si>
  <si>
    <t>The organization does not do any specific effort to ensure equal gender representation on the Board of Advisors (or equivalent), nor have objectives to do so</t>
  </si>
  <si>
    <t>5. Gender-related internal target setting and reporting</t>
  </si>
  <si>
    <t>The organization has not set internal DEI targets</t>
  </si>
  <si>
    <t>Set detailed internal DEI targets (e.g. gender-disaggregated employee satisfaction) and systematically track and report on them to staff, management and funders)</t>
  </si>
  <si>
    <t>6. Gender-inclusive strategic focus/positioning</t>
  </si>
  <si>
    <t>The organization's mission statement or strategic plan do not include any specific focus on sectors that benefit women</t>
  </si>
  <si>
    <t>Target exclusively sectors that benefit women in particular, and communicate explicitly about it, through the mission statement, strategic plan and other public/formal communications</t>
  </si>
  <si>
    <t>The organization's mission statement or strategic plan do not include an explicit focus on promoting gender diversity in the investment portfolio</t>
  </si>
  <si>
    <t>Target exclusively ventures that have a high staff and leadership gender diversity (i.e. with a minimum of 30% of founders and/or senior managers of each gender) and communicate explicitly about it, through the mission statement, strategic plan and/or other public/formal communications</t>
  </si>
  <si>
    <t>6.3 Does your organization's mission statement or strategic plan includes an explicit focus on ventures that promote gender equity among their end beneficiries (e.g. offering products and services that drive gender equity or enhance the well-being of women/girls)?</t>
  </si>
  <si>
    <t>The organization's mission statement or strategic pan do not include an explicit focus on promoting gender equity among the end beneficiaries of the investees</t>
  </si>
  <si>
    <t>Target exclusively ventures that promote gender equity among their end beneficiaries and communicate explicitly about it, through the mission statement, strategic plan and/or other public/formal communications</t>
  </si>
  <si>
    <t>7. Gender-focused fundraising</t>
  </si>
  <si>
    <t>None or vast minority of the organization's funders have a focus on funding organizations/ programs contributing to gender equity</t>
  </si>
  <si>
    <t>Create a robust process to find funders that have a focus on funding organizations/ programs contributing to gender equity, attract them and support them in the selection process</t>
  </si>
  <si>
    <t>The organization does not get funding from funders that have a focus on funding organizations/ programs contributing to gender equity</t>
  </si>
  <si>
    <t>Mostly or exclusively get funding from funders that have a focus on funding organizations/ programs contributing to gender equity and prioritize it in the fundraising strategy</t>
  </si>
  <si>
    <t>8. Gender-related target setting and reporting to funders</t>
  </si>
  <si>
    <t>The organization has not set targets related to gender diversity in the venture portfolio</t>
  </si>
  <si>
    <t>Set detailed targets related to gender diversity in the venture portfolio (e.g. % of ventures with at least 30% of founders and/or senior managers of each gender and % of ventures that promote gender-sensitive HR policies) and systematically track and report on them</t>
  </si>
  <si>
    <t>The organization has not set targets related to gender equity for the end beneficiaries of ventures in the portfolio</t>
  </si>
  <si>
    <t>Set detailed targets related to gender equity for the end beneficiaries of ventures in the portfolio (e.g. number of women sales agents who reported having gained higher financial autonomy) and systematically track and report on them</t>
  </si>
  <si>
    <t>9. Gender-inclusive pipeline identification</t>
  </si>
  <si>
    <t>The majority of the organization's communication materials are targeted at either men-led or women-led ventures</t>
  </si>
  <si>
    <t>Always consider differences in needs and characteristics of men-led and women-led ventures when creating communication materials. When applicable, develop differentiated strategies to communicate to women-led/men-led ventures (e.g. adapting message, channels and visuals)</t>
  </si>
  <si>
    <t>One gender is under-represented among the leadership of ventures in the organization's program pipeline</t>
  </si>
  <si>
    <t>Have a robust process to seek new program pipeline in a way that would drive a more gender-diverse and/or gender-focused venture portfolio (e.g. by working with source partners that can refer gender-balanced pipeline, or by conducting research in platforms for women entrepreneurs)</t>
  </si>
  <si>
    <t>The organization does not make any specific effort to have a more gender-diverse and/or gender-focused venture portfolio, nor have objectives to do so</t>
  </si>
  <si>
    <t>10. Gender-inclusive pipeline pre-selection</t>
  </si>
  <si>
    <t>The organization does not have specific processes in place to ensure equal opportunities in the pre-selection process</t>
  </si>
  <si>
    <t>Have several initiatives to ensure that ventures are given equal opportunities in the pre-selection process: use gender-blind documentation, have a gender-balanced pre-selection committee, and all staff involved in pipeline pre-selection has undergone unconscious bias training</t>
  </si>
  <si>
    <t>11. Gender-sensitive due diligence</t>
  </si>
  <si>
    <t>The organization does not have specific processes in place to reduce the gender bias in the due diligence process</t>
  </si>
  <si>
    <t>Train the due diligence staff on unconscious gender bias and ensure that the due diligence questions are calibrated in the same way for both genders (e.g. by tracking the balance between "promotion" questions (focused on growth potential) and "prevention" questions (focused on risks))</t>
  </si>
  <si>
    <t xml:space="preserve">11.2 When conducting due diligence of pre-selected potential investees, does your organization look at gender-related information and data (e.g. gender representation in leadership/ staff/ end beneficiaries, adoption of gender-inclusive practices, etc.)? </t>
  </si>
  <si>
    <t>The organization does not look at gender-related information and data when conducting due diligence</t>
  </si>
  <si>
    <t>Systematically look at detailed gender-related information and data (e.g. % of women employees in team and management, gender-inclusive impact with end beneficiaries) when conducting due diligence, and integrate this information in all due diligence documents, templates and reports</t>
  </si>
  <si>
    <t>12.1 Do the members of the Selection Committee take into account gender-related information and criteria to select ventures?</t>
  </si>
  <si>
    <t>12. Gender-sensitive venture selection</t>
  </si>
  <si>
    <t>The members of the organization's Selection Committee do not use any gender-related information and criteria to select ventures</t>
  </si>
  <si>
    <t>One gender is under-represented in the organization's Selection Committee</t>
  </si>
  <si>
    <t>Create a robust process to find Selection Committee members with decision-making power of the under-represented gender, attract them and support them during the selection process</t>
  </si>
  <si>
    <t>The organization does not offer gender bias training to the members of the Selection Committee</t>
  </si>
  <si>
    <t>One gender is under-represented among the leadership of ventures within the portfolio</t>
  </si>
  <si>
    <t>Take into account detailed gender-related information and criteria, and give high relevance to such information and criteria to select program participants</t>
  </si>
  <si>
    <t>13. Gender-sensitive program content design</t>
  </si>
  <si>
    <t>The organization does not take gender into account in defining the content and curriculum of the programs</t>
  </si>
  <si>
    <t>Have robust processes in place to ensure that the content and curriculum of all programs is defined with a gender perspective, including having a gender-balanced curriculum design team and selecting topics that are specific to the needs of entrepreneurs of a certain gender (e.g. risk-taking and growth mindsets for women entrepreneurs, work-life balance for mothers/fathers)</t>
  </si>
  <si>
    <t>The organization does not take into account gender in developing the program materials</t>
  </si>
  <si>
    <t>Have robust processes in places to ensure that all program materials are developed with a gender perspective, including use of gender-inclusive language, choice of visuals and examples that do not reinforce gender stereotypes, having a gender-balanced team in charge of program materials development</t>
  </si>
  <si>
    <t>The organization does not offer specific training modules or technical assistance on gender-related topics in programs</t>
  </si>
  <si>
    <t>Systematically offer mandatory training modules or technical assistance on gender-related topics for all ventures in programs</t>
  </si>
  <si>
    <t>14. Gender-sensitive program delivery approach</t>
  </si>
  <si>
    <t>The organization does not take gender-specific needs into account in defining the delivery format for training programs</t>
  </si>
  <si>
    <t>Systematically consider gender-specific differences in needs when designing the delivery format for training programs, and communicate explicitly about it. Offer flexible timings, limiting need to travel for caregivers, and customized support for each gender</t>
  </si>
  <si>
    <t>The organization does not train the team and external providers in integrating a gender perspective when delivering their training</t>
  </si>
  <si>
    <t>Offer a mandatory training for both the staff and external providers on how to integrate a gender perspective when delivering their training (e.g. how to take into account gender-specific differences in assimilating content and participating in activities)</t>
  </si>
  <si>
    <t>15. Gender-balanced program delivery team</t>
  </si>
  <si>
    <t>The organization does not make any specific efforts to ensure gender balance when selecting and deploying the program delivery team</t>
  </si>
  <si>
    <t>Systematically ensure gender balance when selecting and deploying the program delivery team, for all types of positions and levels of seniority</t>
  </si>
  <si>
    <t>16. Gender-related program target setting and reporting</t>
  </si>
  <si>
    <t>The organization does not require the portfolio ventures to report on specific performance metrics in a gender-disaggregated way</t>
  </si>
  <si>
    <t>Require all portfolio ventures to report on specific performance metrics in a gender-disaggregated way, and systematically track and report on those metrics at the organization's end</t>
  </si>
  <si>
    <t>The organization does not analyse the feedback and satisfaction surveys in a gender-disaggregated way nor seek gender-related feedback from program participants</t>
  </si>
  <si>
    <t>Systematically analyse the feedback and satisfaction surveys in a gender-disaggregated way, and include several gender-related feedback questions, including how gender-appropriate the program content was and how gender-sensitive the program delivery was (both in terms of interactions and delivery approach)</t>
  </si>
  <si>
    <t>The organization does not measure business growth of the portfolio ventures in a gender-disaggregated way</t>
  </si>
  <si>
    <t>Frequently measure business growth of the portfolio ventures in a gender-disaggregated way, and ensure that men-led ventures and women-led ventures progress at the same pace after the program</t>
  </si>
  <si>
    <t>LIBRARY OF RESOURCES</t>
  </si>
  <si>
    <r>
      <rPr>
        <b/>
        <sz val="12"/>
        <color rgb="FF17303A"/>
        <rFont val="Calibri"/>
        <family val="2"/>
        <scheme val="minor"/>
      </rPr>
      <t>Objective:</t>
    </r>
    <r>
      <rPr>
        <sz val="12"/>
        <color theme="1"/>
        <rFont val="Calibri"/>
        <family val="2"/>
        <scheme val="minor"/>
      </rPr>
      <t xml:space="preserve">
Learn more about how gender bias affects different areas and topics within organizations, the benefits of gender inclusion, best practices, and examples of how other organizations have tackled these topics. 
</t>
    </r>
    <r>
      <rPr>
        <sz val="12"/>
        <color rgb="FF17303A"/>
        <rFont val="Calibri"/>
        <family val="2"/>
        <scheme val="minor"/>
      </rPr>
      <t xml:space="preserve">
</t>
    </r>
    <r>
      <rPr>
        <b/>
        <sz val="12"/>
        <color rgb="FF17303A"/>
        <rFont val="Calibri"/>
        <family val="2"/>
        <scheme val="minor"/>
      </rPr>
      <t xml:space="preserve">Instructions:
</t>
    </r>
    <r>
      <rPr>
        <sz val="12"/>
        <color theme="1"/>
        <rFont val="Calibri"/>
        <family val="2"/>
        <scheme val="minor"/>
      </rPr>
      <t xml:space="preserve">The library is organized into 16 topics, grouped in 4 broad areas of an organization's functioning. For each topic, you can find: 
- </t>
    </r>
    <r>
      <rPr>
        <i/>
        <sz val="12"/>
        <color theme="1"/>
        <rFont val="Calibri"/>
        <family val="2"/>
        <scheme val="minor"/>
      </rPr>
      <t>LeFil's all-in-one resource</t>
    </r>
    <r>
      <rPr>
        <sz val="12"/>
        <color theme="1"/>
        <rFont val="Calibri"/>
        <family val="2"/>
        <scheme val="minor"/>
      </rPr>
      <t xml:space="preserve">: our must-read! A comprehensive yet concise summary of everything you need to know about the topic, including a “step-by-step guide” outlining how to approach it, best practices, tips, expected benefits, suggested metrics to track, and one or more case studies showcasing ventures that successfully enhanced their strategies in that area
- </t>
    </r>
    <r>
      <rPr>
        <i/>
        <sz val="12"/>
        <color theme="1"/>
        <rFont val="Calibri"/>
        <family val="2"/>
        <scheme val="minor"/>
      </rPr>
      <t>External resources</t>
    </r>
    <r>
      <rPr>
        <sz val="12"/>
        <color theme="1"/>
        <rFont val="Calibri"/>
        <family val="2"/>
        <scheme val="minor"/>
      </rPr>
      <t xml:space="preserve">: additional readings from third-party sources, to explore the topic further and from multiple perspectives. These are further organized into </t>
    </r>
    <r>
      <rPr>
        <i/>
        <sz val="12"/>
        <color theme="1"/>
        <rFont val="Calibri"/>
        <family val="2"/>
        <scheme val="minor"/>
      </rPr>
      <t xml:space="preserve">Introductory readings </t>
    </r>
    <r>
      <rPr>
        <sz val="12"/>
        <color theme="1"/>
        <rFont val="Calibri"/>
        <family val="2"/>
        <scheme val="minor"/>
      </rPr>
      <t xml:space="preserve">(briefs and articles that provide an overview of the topic), </t>
    </r>
    <r>
      <rPr>
        <i/>
        <sz val="12"/>
        <color theme="1"/>
        <rFont val="Calibri"/>
        <family val="2"/>
        <scheme val="minor"/>
      </rPr>
      <t>Knowledge pieces</t>
    </r>
    <r>
      <rPr>
        <sz val="12"/>
        <color theme="1"/>
        <rFont val="Calibri"/>
        <family val="2"/>
        <scheme val="minor"/>
      </rPr>
      <t xml:space="preserve"> (longer reads that provide deeper insights, knowledge and guidance on the topic), and </t>
    </r>
    <r>
      <rPr>
        <i/>
        <sz val="12"/>
        <color theme="1"/>
        <rFont val="Calibri"/>
        <family val="2"/>
        <scheme val="minor"/>
      </rPr>
      <t>Case studies</t>
    </r>
    <r>
      <rPr>
        <sz val="12"/>
        <color theme="1"/>
        <rFont val="Calibri"/>
        <family val="2"/>
        <scheme val="minor"/>
      </rPr>
      <t xml:space="preserve"> (relevant real-world examples and best practices related to the topic). 
</t>
    </r>
    <r>
      <rPr>
        <b/>
        <sz val="12"/>
        <color rgb="FF17303A"/>
        <rFont val="Calibri"/>
        <family val="2"/>
        <scheme val="minor"/>
      </rPr>
      <t xml:space="preserve">Notes:
</t>
    </r>
    <r>
      <rPr>
        <sz val="12"/>
        <color theme="1"/>
        <rFont val="Calibri"/>
        <family val="2"/>
        <scheme val="minor"/>
      </rPr>
      <t xml:space="preserve">- The external resources come from a variety of third-party sources. Although we have carefully curated the selection with quality content from reputable sources, the views and opinions expressed in each resource are solely those of the original authors and do not necessarily reflect the views or positions of LeFil Consulting.
- While we strive to keep the library of external resources up to date, we are not responsible for changes or removal of content by the original authors. If you come across an issue with one of the resources included in this library (e.g. link that no longer works), please let us know at </t>
    </r>
    <r>
      <rPr>
        <sz val="12"/>
        <color rgb="FFC41E3D"/>
        <rFont val="Calibri"/>
        <family val="2"/>
        <scheme val="minor"/>
      </rPr>
      <t>gender@lefilconsulting.com</t>
    </r>
    <r>
      <rPr>
        <sz val="12"/>
        <color theme="1"/>
        <rFont val="Calibri"/>
        <family val="2"/>
        <scheme val="minor"/>
      </rPr>
      <t xml:space="preserve">. </t>
    </r>
  </si>
  <si>
    <t>Nr</t>
  </si>
  <si>
    <t>Topic</t>
  </si>
  <si>
    <t>LeFil's all-in-one resource</t>
  </si>
  <si>
    <t>External resources</t>
  </si>
  <si>
    <t>Introductory readings</t>
  </si>
  <si>
    <t>Knowledge pieces</t>
  </si>
  <si>
    <t>Case studies</t>
  </si>
  <si>
    <t>Introduction on gender bias</t>
  </si>
  <si>
    <t>N/A</t>
  </si>
  <si>
    <t>Overview of bias against women</t>
  </si>
  <si>
    <t>What is gender bias at the workplace</t>
  </si>
  <si>
    <t>Unconscious gender bias in the workplace: what it is, what it does and what to do about it</t>
  </si>
  <si>
    <t>Women empowerment principles: equality means business</t>
  </si>
  <si>
    <t>Gender-balanced hiring</t>
  </si>
  <si>
    <t>Resource #1</t>
  </si>
  <si>
    <t>EBRD - Gender Equality Works (video)</t>
  </si>
  <si>
    <t xml:space="preserve">Gender balance and inclusive cultures. A guide for CEOs
</t>
  </si>
  <si>
    <t>Winning the fight for female talent. How to gain the diversity edge through inclusive recruitment 
  &gt; Driving Inclusive Recruitment through a series of interventions (p. 12)
  &gt; Adopting a targeted female attraction strategy (p. 22)</t>
  </si>
  <si>
    <t>7 steps to promote gender equality in recruiting and hiring</t>
  </si>
  <si>
    <t>Guide to gender diversity in employment: employer's guide 
  - Recruitment, selection, hiring, promotion and training checklist (p.12)</t>
  </si>
  <si>
    <t>Supporting early-stage ventures in Sub-Saharan Africa with gender inclusion: A gender lens investing pilot
  &gt; How to recruit with an inclusive lens: Viamo, Global (p. 16)</t>
  </si>
  <si>
    <t>The business case for diversity in the workplace is now overwhelming</t>
  </si>
  <si>
    <t>Delivering through diversity</t>
  </si>
  <si>
    <t>How Duolingo achieved a 50:50 gender ratio for new software engineer hires</t>
  </si>
  <si>
    <t>Gender-balanced promotion and retention</t>
  </si>
  <si>
    <t>Resource #2</t>
  </si>
  <si>
    <t>13 ways to advance gender equity by prioritizing women in executive roles</t>
  </si>
  <si>
    <t>Women and the labyrinth of leadership</t>
  </si>
  <si>
    <t>Case study Capgemini: women's leadership development at a global scale</t>
  </si>
  <si>
    <t>Six strategies to help retain female talent moving forward</t>
  </si>
  <si>
    <t>Case study Banco Santander: shifting culture to boost gender equality</t>
  </si>
  <si>
    <t>Gender sensitive HR policies and practices</t>
  </si>
  <si>
    <t>Resource #3</t>
  </si>
  <si>
    <t>How to create a gender-inclusive workplace</t>
  </si>
  <si>
    <t>SheWorks: putting gender-smart commitments into practice (IFC)</t>
  </si>
  <si>
    <t>Understanding the business case for gender equality in the workplace
  &gt; Case studies of businesses seeking gender equality in Egypt and Palestine (p. 13)</t>
  </si>
  <si>
    <t>Equal pay counts: what companies can do</t>
  </si>
  <si>
    <t>Empowering women at work: company policies and practices for gender equality</t>
  </si>
  <si>
    <t xml:space="preserve">Advancing gender equality in Africa's off-grid sector - Power Africa </t>
  </si>
  <si>
    <t>Why paid family leave is good business</t>
  </si>
  <si>
    <t>The case for equal parental leave: A toolkit for practitioners covering why this policy matters, and how to effectively implement it</t>
  </si>
  <si>
    <t>Bain &amp; Company: Equalising parental leave</t>
  </si>
  <si>
    <t>I'm a gay CEO, and this is why parental leave will promote gender equality</t>
  </si>
  <si>
    <t>How employers can support caregivers coping with increased responsibilities</t>
  </si>
  <si>
    <t>Work and family: Creating a family-friendly workplace</t>
  </si>
  <si>
    <t>Case study Banco Bilbao Vizcaya Argentaria (BBVA): levelling the playing field for women in the workplace</t>
  </si>
  <si>
    <t>In their own words: Why flexible work matters</t>
  </si>
  <si>
    <t>Case study: Flexible work reduces the gender pay gap and saves money</t>
  </si>
  <si>
    <t>Supporting women breastfeeding at work: what can employers do?</t>
  </si>
  <si>
    <t>Breastfeeding support: A practical guide for employers to create breastfeeding-friendly workplaces</t>
  </si>
  <si>
    <t>Investing in workplace breastfeeding programs and policies
  &gt; Employer case studies (p. 21)</t>
  </si>
  <si>
    <t>Resource #3.1</t>
  </si>
  <si>
    <t>How businesses can take the lead in combatting gender-based violence</t>
  </si>
  <si>
    <t>Write and implement a
workplace policy for prevention
of sexual harassment</t>
  </si>
  <si>
    <t>Developing a workplace sexual harassment policy: Lessons from Engendering Industries’ partner, Eko Electricity Distribution Company, in Nigeria</t>
  </si>
  <si>
    <t>Board of Advisors' diversity</t>
  </si>
  <si>
    <t>Resource #4</t>
  </si>
  <si>
    <t>5 ways to get more women on Boards</t>
  </si>
  <si>
    <t>Optimizing board effectiveness with gender diversity: are quotas the answer?</t>
  </si>
  <si>
    <r>
      <t xml:space="preserve">Board diversity case study: A tailored program to get more women on Canadian corporate boards </t>
    </r>
    <r>
      <rPr>
        <i/>
        <u/>
        <sz val="12"/>
        <rFont val="Calibri"/>
        <family val="2"/>
        <scheme val="minor"/>
      </rPr>
      <t>[requires free registration]</t>
    </r>
  </si>
  <si>
    <t>Gender Lens Incubation and Acceleration Toolkit. Supporting intermediaries to be more inclusive of all genders (p. 22-24)</t>
  </si>
  <si>
    <t>Case study Relx: improving the gender balance on boards and leadership</t>
  </si>
  <si>
    <t>Gender-related internal target setting and reporting</t>
  </si>
  <si>
    <t>How to set gender diversity targets</t>
  </si>
  <si>
    <t>Target Setting for Gender Equality: A Review of the Literature</t>
  </si>
  <si>
    <t>Gender-inclusive service provision: A quick guide for financial and business development services providers
  &gt; WE-Check in practice: Zamzam Somalia (p. 18)</t>
  </si>
  <si>
    <t xml:space="preserve">Gender-inclusive strategic focus/positioning </t>
  </si>
  <si>
    <t>A journey not a destination: how entrepreneurial intermediaries and investors can overcome 5 common stumbling blocks in becoming more gender inclusive 
  &gt; We don’t know how to embed gender into our
organizational DNA (p. 32-39)</t>
  </si>
  <si>
    <t>Accelerating women entrepreneurs. A handbook for practitioners 
  &gt; Why accelerate women entrepreneurs? (p. 10-15)</t>
  </si>
  <si>
    <t>Gender and Entrepreneurship Together (GET Ahead)</t>
  </si>
  <si>
    <t>Gender-focused fundraising</t>
  </si>
  <si>
    <t>Gender lens incubation and acceleration toolkit. Supporting intermediaries to be more inclusive of all genders
  &gt; Funders/Investors (p. 56-57)</t>
  </si>
  <si>
    <t>Gender-related target setting and reporting to funders</t>
  </si>
  <si>
    <t>How to measure the gender impact of investments: using the 2X Challenge indicators in alignment with IRIS+</t>
  </si>
  <si>
    <t>Gender lens incubation and acceleration toolkit: measuring gender equality
  &gt; Choosing indicators; Collecting data (p. 10-29)</t>
  </si>
  <si>
    <t>Gender lens measuring in acceleration
  &gt; Gender lens measurement in acceleration (p. 32-36)</t>
  </si>
  <si>
    <t>Gender-inclusive pipeline identification</t>
  </si>
  <si>
    <t>Accelerators as drivers of gender equality. A guide to gender lens acceleration 
  &gt; Promotion, scouting and application (p. 21-23)</t>
  </si>
  <si>
    <t>Gender lens incubation and acceleration toolkit. Supporting intermediaries to be more inclusive of all genders 
  &gt; Recruitment of entrepreneurs (p. 34-38)</t>
  </si>
  <si>
    <t>Gender lens incubation and acceleration toolkit. Supporting intermediaries to be more inclusive of all genders
  &gt; Case study: SHE (Support Her Enterprise) Investments, Cambodia(p. 68-70)</t>
  </si>
  <si>
    <t>Gender-inclusive pipeline pre-selection</t>
  </si>
  <si>
    <t>Gender-sensitive due diligence</t>
  </si>
  <si>
    <t>Gender lens incubation and acceleration toolkit. Supporting intermediaries to be more inclusive of all genders
  &gt; Selection of entrepreneurs (p. 39-40)</t>
  </si>
  <si>
    <t>Smarter systems: how tweaking your diligence process can unlock overlooked opportunities
  &gt; Improving accelerators’ selection practices (p.6-17)</t>
  </si>
  <si>
    <t>Gender-responsive due dilligence - Case studies</t>
  </si>
  <si>
    <t>Gender-sensitive venture selection</t>
  </si>
  <si>
    <t>Accelerators as drivers of gender equality. A guide to gender lens acceleration 
  &gt; Selection of participants (p. 24-25)</t>
  </si>
  <si>
    <t>What we learned about women-led ventures and acceleration: examining evidence from four new studies 
  &gt; Key finding 2 (p. 8-10)</t>
  </si>
  <si>
    <t>A decade of learnings on gender-lens acceleration. Case studies from Asia 
  &gt; Seedstars Asia; Recommendations (p. 22-26)</t>
  </si>
  <si>
    <t>Gender-sensitive program content design</t>
  </si>
  <si>
    <t>Gender lens incubation and acceleration toolkit. Supporting intermediaries to be more inclusive of all genders
  &gt; Program design (p. 41-43)</t>
  </si>
  <si>
    <t>What works in supporting women-led businesses?</t>
  </si>
  <si>
    <t>Gender lens investing. Landscape study in Cambodia
  &gt; Case study: Cnai Accelerator (p. 38)</t>
  </si>
  <si>
    <t>Gender-sensitive program delivery approach</t>
  </si>
  <si>
    <t>Gender lens incubation and acceleration toolkit. Supporting intermediaries to be more inclusive of all genders
  &gt; Program delivery (p. 44-45)</t>
  </si>
  <si>
    <t>Accelerators as drivers of gender equality
  &gt; Program delivery (p. 26-31)</t>
  </si>
  <si>
    <t>Support organizations and remediating the gender gap in entrepreneurial ecosystems: a case study of St. Louis</t>
  </si>
  <si>
    <t>Gender-balanced program delivery team</t>
  </si>
  <si>
    <t>Gender lens incubation and acceleration toolkit. Supporting intermediaries to be more inclusive of all genders
  &gt; Program facilitators and mentors (p. 46)</t>
  </si>
  <si>
    <t>Women centric mentoring framework
  &gt; Mentoring; Models in entrepreneurship mentoring; Mentoring phases; Mentoring women entrepreneurs (p. 4-10)</t>
  </si>
  <si>
    <t>Gender-related program target setting and reporting</t>
  </si>
  <si>
    <t>Engendering industries: setting strategic gender equality targets</t>
  </si>
  <si>
    <t>Introducing standards of practice for gender lens investing</t>
  </si>
  <si>
    <t>Accelerators as drivers of gender equality
  &gt; Gender lens measurement in acceleration (p. 32-36)</t>
  </si>
  <si>
    <t>TYPE OF INTERVENTION</t>
  </si>
  <si>
    <t>Initiative 1</t>
  </si>
  <si>
    <t>Initiative 2</t>
  </si>
  <si>
    <t>AREA OF INTERVENTION</t>
  </si>
  <si>
    <t>Gender-sensitive HR policies and practicies</t>
  </si>
  <si>
    <t>Gender-inclusive strategic focus/ positioning ​</t>
  </si>
  <si>
    <t>Gender-inclusive pipeline identification ​</t>
  </si>
  <si>
    <t>Gender-inclusive pipeline pre-selection ​</t>
  </si>
  <si>
    <t>Gender-sensitive due diligence ​</t>
  </si>
  <si>
    <t>Gender-sensitive venture selection ​</t>
  </si>
  <si>
    <t>Yes</t>
  </si>
  <si>
    <t>High</t>
  </si>
  <si>
    <t>Medium</t>
  </si>
  <si>
    <t>Low</t>
  </si>
  <si>
    <t>4. Board of Directors' diversity</t>
  </si>
  <si>
    <t>5. Gender-sensitive product design and market research</t>
  </si>
  <si>
    <t>6. Gender-inclusive marketing and commmunication</t>
  </si>
  <si>
    <t>7. Diversity in distribution and sales' teams</t>
  </si>
  <si>
    <t>8. Gender-sensitive customer service</t>
  </si>
  <si>
    <t>9. Gender-inclusive selection of strategic suppliers</t>
  </si>
  <si>
    <t>10. Gender-sensitive training of strategic suppliers</t>
  </si>
  <si>
    <t>Overall</t>
  </si>
  <si>
    <t>Section 4: Board of Directors' diversity</t>
  </si>
  <si>
    <t>Section 5: Gender-sensitive product design and market research</t>
  </si>
  <si>
    <t>Section 6: Gender-inclusive marketing and commmunication</t>
  </si>
  <si>
    <t>Section 7: Diversity in distribution and sales' teams</t>
  </si>
  <si>
    <t>Section 8: Gender-sensitive customer service</t>
  </si>
  <si>
    <t>Section 9: Gender-inclusive selection of strategic suppliers</t>
  </si>
  <si>
    <t>Section 10: Gender-sensitive training of strategic suppliers</t>
  </si>
  <si>
    <t>INITIATIVE TEMPLATE</t>
  </si>
  <si>
    <t>REPORTING TEMPLATE</t>
  </si>
  <si>
    <t>Name of the organization</t>
  </si>
  <si>
    <t>Date</t>
  </si>
  <si>
    <t>Name of Initiative 1</t>
  </si>
  <si>
    <t>Find a nice short name that summarizes what you want to achieve with this initiative</t>
  </si>
  <si>
    <t>Intermediary report</t>
  </si>
  <si>
    <t>Final report</t>
  </si>
  <si>
    <t>Type of intervention</t>
  </si>
  <si>
    <t>Select the focus of your intervention from the drop-down list</t>
  </si>
  <si>
    <t>Area of intervention</t>
  </si>
  <si>
    <t>Select the area of intervention from the drop-down list (note: if you don't see any option in the drop-down, select a type of intervention first)</t>
  </si>
  <si>
    <t>Date of report</t>
  </si>
  <si>
    <t>Problem</t>
  </si>
  <si>
    <t>Describe and explain in detail which (gender) problem you aim to solve with your initiative. Put it in the context of your organization. You should also mention why it is an important problem for your organization, how it affects you and what are the probable causes for it. The description of the problem should be tangible, so do not forget to include numbers!</t>
  </si>
  <si>
    <t>Qualitative update</t>
  </si>
  <si>
    <t>Provide a brief summary of the progress, successes and challenges encountered during the implementation of the initiative</t>
  </si>
  <si>
    <t>Objective</t>
  </si>
  <si>
    <t>Describe what you want to achieve, what is the targeted outcome and impact of your initiative, be it internal or external</t>
  </si>
  <si>
    <t>Impact on the organization</t>
  </si>
  <si>
    <t>Briefly describe the organization's journey along their gender mainstreaming journey (e.g., what did they learn, what else do they want to do, how important has gender become to them, etc.), if any. Here we want to understand if the implementation of the initiative changed anything for the team beyond the KPIs measured for the initiative - in terms of mindset, culture, approach, priorities, etc.</t>
  </si>
  <si>
    <t>Impact on the target context</t>
  </si>
  <si>
    <t>Provide a brief description (qualitative and, if possible, quantitative) of the impact that the activities and intervention carried out have had on the gender equality situation in the target context, if any. Here we want to capture the actual impact the initiative had with the end-users/ clients/ suppliers/ partners, etc.</t>
  </si>
  <si>
    <t>Planned activity</t>
  </si>
  <si>
    <t>Planned timeline (start - end)</t>
  </si>
  <si>
    <r>
      <t xml:space="preserve">Planned </t>
    </r>
    <r>
      <rPr>
        <b/>
        <u/>
        <sz val="12"/>
        <color theme="0"/>
        <rFont val="Calibri"/>
        <family val="2"/>
        <scheme val="minor"/>
      </rPr>
      <t>internal</t>
    </r>
    <r>
      <rPr>
        <b/>
        <sz val="12"/>
        <color theme="0"/>
        <rFont val="Calibri"/>
        <family val="2"/>
        <scheme val="minor"/>
      </rPr>
      <t xml:space="preserve"> resources needed for activity</t>
    </r>
  </si>
  <si>
    <r>
      <t xml:space="preserve">Planned </t>
    </r>
    <r>
      <rPr>
        <b/>
        <u/>
        <sz val="12"/>
        <color theme="0"/>
        <rFont val="Calibri"/>
        <family val="2"/>
        <scheme val="minor"/>
      </rPr>
      <t>internal</t>
    </r>
    <r>
      <rPr>
        <b/>
        <sz val="12"/>
        <color theme="0"/>
        <rFont val="Calibri"/>
        <family val="2"/>
        <scheme val="minor"/>
      </rPr>
      <t xml:space="preserve"> budget needed for activity</t>
    </r>
  </si>
  <si>
    <r>
      <t xml:space="preserve">Planned </t>
    </r>
    <r>
      <rPr>
        <b/>
        <u/>
        <sz val="12"/>
        <color theme="0"/>
        <rFont val="Calibri"/>
        <family val="2"/>
        <scheme val="minor"/>
      </rPr>
      <t>external</t>
    </r>
    <r>
      <rPr>
        <b/>
        <sz val="12"/>
        <color theme="0"/>
        <rFont val="Calibri"/>
        <family val="2"/>
        <scheme val="minor"/>
      </rPr>
      <t xml:space="preserve"> resources needed for activity</t>
    </r>
  </si>
  <si>
    <r>
      <t xml:space="preserve">Planned </t>
    </r>
    <r>
      <rPr>
        <b/>
        <u/>
        <sz val="12"/>
        <color theme="0"/>
        <rFont val="Calibri"/>
        <family val="2"/>
        <scheme val="minor"/>
      </rPr>
      <t>external</t>
    </r>
    <r>
      <rPr>
        <b/>
        <sz val="12"/>
        <color theme="0"/>
        <rFont val="Calibri"/>
        <family val="2"/>
        <scheme val="minor"/>
      </rPr>
      <t xml:space="preserve"> budget needed for activity</t>
    </r>
  </si>
  <si>
    <t>Evidence</t>
  </si>
  <si>
    <t>Actual activity</t>
  </si>
  <si>
    <t>Real timeline (beginning - end)</t>
  </si>
  <si>
    <t>Actual external expenses</t>
  </si>
  <si>
    <t>Comments on activities</t>
  </si>
  <si>
    <t>Comments on timeline</t>
  </si>
  <si>
    <t>Comments on expenditures</t>
  </si>
  <si>
    <t>List all essential activities needed to implement proposed intervention. There should be 5-10 detailed activities, and this will guide you through the essential steps of implementation. Remember that the first step of an initiative is often to conduct an initial assessment to understand the underlying causes of the problem, and if needed to collect the missing baseline data. The last step on the action plan is usually a data collection to check the outcome of the initiative</t>
  </si>
  <si>
    <t>Write starting MM/YY and ending MM/YY</t>
  </si>
  <si>
    <r>
      <t>Internal</t>
    </r>
    <r>
      <rPr>
        <i/>
        <sz val="12"/>
        <color theme="1"/>
        <rFont val="Calibri"/>
        <family val="2"/>
        <scheme val="minor"/>
      </rPr>
      <t xml:space="preserve"> resources refer to resources that your organization has in-house or can purcahse on its own, like employees’ time and expertise</t>
    </r>
  </si>
  <si>
    <r>
      <t xml:space="preserve">Monetize the value of the </t>
    </r>
    <r>
      <rPr>
        <i/>
        <u/>
        <sz val="12"/>
        <color theme="1"/>
        <rFont val="Calibri"/>
        <family val="2"/>
        <scheme val="minor"/>
      </rPr>
      <t>internal</t>
    </r>
    <r>
      <rPr>
        <i/>
        <sz val="12"/>
        <color theme="1"/>
        <rFont val="Calibri"/>
        <family val="2"/>
        <scheme val="minor"/>
      </rPr>
      <t xml:space="preserve"> resource you need (in USD</t>
    </r>
    <r>
      <rPr>
        <sz val="12"/>
        <color theme="1"/>
        <rFont val="Calibri"/>
        <family val="2"/>
        <scheme val="minor"/>
      </rPr>
      <t>)</t>
    </r>
  </si>
  <si>
    <r>
      <t>External</t>
    </r>
    <r>
      <rPr>
        <i/>
        <sz val="12"/>
        <color theme="1"/>
        <rFont val="Calibri"/>
        <family val="2"/>
        <scheme val="minor"/>
      </rPr>
      <t xml:space="preserve"> resources refer to essential goods or services that you would need to purchase or acquire, whose cost you cannot cover internally or you cannot find in-house</t>
    </r>
  </si>
  <si>
    <r>
      <t xml:space="preserve">Budget the value of the </t>
    </r>
    <r>
      <rPr>
        <i/>
        <u/>
        <sz val="12"/>
        <color theme="1"/>
        <rFont val="Calibri"/>
        <family val="2"/>
        <scheme val="minor"/>
      </rPr>
      <t>external</t>
    </r>
    <r>
      <rPr>
        <i/>
        <sz val="12"/>
        <color theme="1"/>
        <rFont val="Calibri"/>
        <family val="2"/>
        <scheme val="minor"/>
      </rPr>
      <t xml:space="preserve"> resource you need (in USD)</t>
    </r>
  </si>
  <si>
    <t>This column indicates what type of proof or documentation must be provided to demonstrate the achievement of the activity.</t>
  </si>
  <si>
    <t>Explain any deviations from the work plan in terms of activities (different approach, new/deleted activities, etc.</t>
  </si>
  <si>
    <t>Explain any deviations from the planned timeline. In case of delays, explain the reason for the delay and clarify the impact on future activities (e.g., the entire schedule is shifted X months, or the delay will be made up, etc.)</t>
  </si>
  <si>
    <t>Explain any deviations from budget</t>
  </si>
  <si>
    <t>TOTAL</t>
  </si>
  <si>
    <t>KPI</t>
  </si>
  <si>
    <t>Type of KPI</t>
  </si>
  <si>
    <t>Relevant for your intervention?</t>
  </si>
  <si>
    <t>Measurement methodology</t>
  </si>
  <si>
    <t>Baseline</t>
  </si>
  <si>
    <t>Target</t>
  </si>
  <si>
    <t>Benchmark</t>
  </si>
  <si>
    <t>Target timeline</t>
  </si>
  <si>
    <t>Comments</t>
  </si>
  <si>
    <t>Actual results</t>
  </si>
  <si>
    <t>% change with respect to baseline</t>
  </si>
  <si>
    <t>The tool will automatically suggests relevant KPIs based on the type and area of intervention you selected above, but you can also manually add or remove KPIs based on your specific intervention.</t>
  </si>
  <si>
    <r>
      <t xml:space="preserve">Clarify </t>
    </r>
    <r>
      <rPr>
        <i/>
        <u/>
        <sz val="12"/>
        <color theme="1"/>
        <rFont val="Calibri"/>
        <family val="2"/>
        <scheme val="minor"/>
      </rPr>
      <t>how</t>
    </r>
    <r>
      <rPr>
        <i/>
        <sz val="12"/>
        <color theme="1"/>
        <rFont val="Calibri"/>
        <family val="2"/>
        <scheme val="minor"/>
      </rPr>
      <t xml:space="preserve"> you will measure this KPI. Do you already have data or do you need to gather it (e.g. through a survey/ review)?</t>
    </r>
    <r>
      <rPr>
        <b/>
        <sz val="12"/>
        <color theme="1"/>
        <rFont val="Calibri"/>
        <family val="2"/>
        <scheme val="minor"/>
      </rPr>
      <t xml:space="preserve"> </t>
    </r>
  </si>
  <si>
    <t>Enter the current value of this KPI. Clarify unit and amount. If you don't have this information, write TBD for now and make sure your first activity in your activity plan is about getting the baseline. Remember to update it once you have measured the baseline</t>
  </si>
  <si>
    <t>What value do you want to achieve for this KPI? The target is an objective for you to work towards. It may take you more or less time to achieve it. Put an ambitious yet realistic one.</t>
  </si>
  <si>
    <t>These values are based on the average improvement obtained by social ventures. You can can use them as guidance/reference when setting your targeted % improvement. If you see "NA", it means a benchmark is not availabe for this KPI</t>
  </si>
  <si>
    <t>By when do you plan to reach that target, in MM/YY?</t>
  </si>
  <si>
    <t>Add any information about what specifically you will measure, especially if a survey, review or interviews are required</t>
  </si>
  <si>
    <t>This column indicates what type of proof or documentation must be provided to demonstrate the achievement of the KPI.</t>
  </si>
  <si>
    <t>If you don't know the baseline yet, enter the targeted % improvement for now, and once you have the basline, update it to the actual end value targeted</t>
  </si>
  <si>
    <t>Note: please, do not modify values in this column</t>
  </si>
  <si>
    <t>Standardized metrics</t>
  </si>
  <si>
    <t>Gender-sensitive HR policies and practices</t>
  </si>
  <si>
    <t>Proportion of women in your organisation’s staff (%)</t>
  </si>
  <si>
    <t>Business performance</t>
  </si>
  <si>
    <t>Proportion of men in your organisation’s staff (%)</t>
  </si>
  <si>
    <t>Proportion of women in your organisation’s leadership (%)</t>
  </si>
  <si>
    <t>Proportion of men in your organisation’s leadership (%)</t>
  </si>
  <si>
    <t>Gender-disaggregated staff turnover rate in your organisation (number of women or men employees leaving the organization during the year / number of women or men employees at the beginning of the year)</t>
  </si>
  <si>
    <t>Leadership turnover rate (women and men) in your organisation (number of women or men managers leaving the organization during the year / number of women or men managers at the beginning of that year)</t>
  </si>
  <si>
    <t>Proportion of staff (very) satisfied with work in your organisation (%)</t>
  </si>
  <si>
    <t>Social impact</t>
  </si>
  <si>
    <t>Proportion of your organisation’s staff trained in gender mainstreaming (% of employees who participated in at least one gender mainstreaming training)</t>
  </si>
  <si>
    <t>Proportion of women on your organisation's Board of Advisors (or equivalent) (%)</t>
  </si>
  <si>
    <t>Proportion of men on your organisation's Board of Advisors (or equivalent) (%)</t>
  </si>
  <si>
    <t>Proportion of your organization’s Board of Advisors' (or equivalent) members (very) satisfied with the functioning and effectiveness of the Board (%)</t>
  </si>
  <si>
    <t>Annual growth rate in earned revenue of your organisation ((this year's earned revenue - last year's earned revenue) / last year's earned revenue)</t>
  </si>
  <si>
    <t>Proportion of ventures in your program portfolio that operate in sectors that benefit women in a disproportionate fashion (e.g. healthcare and care services, education, and consumer services) (%)</t>
  </si>
  <si>
    <t>Proportion of ventures with gender-diverse leadership (i.e. with a minimum of 30% of founders and/or senior managers of each gender) within your program portfolio (%)</t>
  </si>
  <si>
    <t>Proportion of ventures that promote gender equity among their end beneficiaries (e.g. offering products and services that drive gender equity or enhance the well-being of women/girls) within your program portfolio (%)</t>
  </si>
  <si>
    <t>Proportion of ventures with gender-diverse leadership (i.e. with a minimum of 30% of founders and/or senior managers of each gender) within your program pipeline (%)</t>
  </si>
  <si>
    <t>Proportion of ventures with gender-diverse leadership (i.e. with a minimum of 30% of founders and/or senior managers of each gender) within your pool of pre-selected ventures (%)</t>
  </si>
  <si>
    <t>Proportion of ventures with gender-diverse leadership (i.e. with a minimum of 30% of founders and/or senior managers of each gender) among ventures reaching the due diligence stage (%)</t>
  </si>
  <si>
    <t>Proportion of women in the team in charge of pipeline identification (%)</t>
  </si>
  <si>
    <t>Proportion of men in the team in charge of pipeline identification (%)</t>
  </si>
  <si>
    <t>Proportion of women in the team in charge of pipeline pre-selection (%)</t>
  </si>
  <si>
    <t>Proportion of men in the team in charge of pipeline pre-selection (%)</t>
  </si>
  <si>
    <t>Proportion of women in the team in charge of due diligence (%)</t>
  </si>
  <si>
    <t>Proportion of men in the team in charge of due diligence (%)</t>
  </si>
  <si>
    <t>Gender-disaggregated proportion of ventures (very) satisfied with the due diligence process - for women-led ventures and men-led ventures (%)</t>
  </si>
  <si>
    <t>Number of initiatives undertaken to ensure that your program pipeline is built and sourced from in a way that would drive a more gender-diverse and/or gender-focused portfolio</t>
  </si>
  <si>
    <t>Number of gender-related or gender-specific criteria taken into account in venture selection</t>
  </si>
  <si>
    <t xml:space="preserve">Proportion of women among the members of the Selection Committee with decision-making power (%) </t>
  </si>
  <si>
    <t xml:space="preserve">Proportion of men among the members of the Selection Committee with decision-making power (%) </t>
  </si>
  <si>
    <t>Proportion of Selection Committee members who received gender bias training (%)</t>
  </si>
  <si>
    <t>Proportion of program content and materials that integrate a gender perspective (e.g. use of gender-neutral language, avoiding gender stereotypes, including gender-specific topics, etc.) (%)</t>
  </si>
  <si>
    <t>Proportion of women among your organization's staff members involved in program delivery (%)</t>
  </si>
  <si>
    <t>Proportion of men among your organization's staff members involved in program delivery (%)</t>
  </si>
  <si>
    <t>Proportion of women among third-party providers involved in program delivery (%)</t>
  </si>
  <si>
    <t>Proportion of men among third-party providers involved in program delivery (%)</t>
  </si>
  <si>
    <t>Proportion of your organization's staff members involved in program delivery who are trained/ sensitized on how to integrate a gender perspective when delivering the support (%)</t>
  </si>
  <si>
    <t>Proportion of third-party providers involved in program delivery who are trained/ sensitized on how to integrate a gender perspective when delivering the support (%)</t>
  </si>
  <si>
    <t>Proportion of your organization's staff members involved in program delivery who offer support with a specific gender focus (e.g. gender-sensitive impact measurement training) (%)</t>
  </si>
  <si>
    <t>Proportion of third-party providers involved in program delivery who offer support with a  specific gender focus (e.g. gender-sensitive impact measurement training) (%)</t>
  </si>
  <si>
    <t>Proportion of ventures in your program portfolio who received gender-related technical assistance (%)</t>
  </si>
  <si>
    <t>Proportion of ventures in your program portfolio trained in gender mainstreaming (% of ventures that received at least one gender mainstreaming training)</t>
  </si>
  <si>
    <t>Gender-disaggregated proportion of program participants who are (very) satisfied with your program - for women-led and men-led ventures (%)</t>
  </si>
  <si>
    <t>Proportion of women among program participants who feel (very) empowered by the program (%)</t>
  </si>
  <si>
    <t>Proportion of men among program participants who feel (very) empowered by the program (%)</t>
  </si>
  <si>
    <t>Proportion of ventures in your program portfolio who collect and report gender-disaggregated data about their performance and impact (%)</t>
  </si>
  <si>
    <r>
      <t xml:space="preserve">Annual average growth rate in earned revenue of ventures in your program portfolio (total earned revenue of portfolio ventures for this year  - total earned revenue of portfolio ventures for last year) /  total earned revenue of portfolio ventures for last year) (%). </t>
    </r>
    <r>
      <rPr>
        <i/>
        <sz val="12"/>
        <rFont val="Calibri"/>
        <family val="2"/>
        <scheme val="minor"/>
      </rPr>
      <t>NOTE: Only include in the computation ventures for which you have data for both this year and last year</t>
    </r>
  </si>
  <si>
    <t xml:space="preserve">Amount of total annual investment/ funding raised by your organisation (in USD) </t>
  </si>
  <si>
    <t>Amount of annual investment/ funding raised by your organization thanks to/ for your gender work/gender-inclusive positioning (in USD)</t>
  </si>
  <si>
    <r>
      <t>Non-standardized metrics</t>
    </r>
    <r>
      <rPr>
        <sz val="12"/>
        <rFont val="Calibri"/>
        <family val="2"/>
        <scheme val="minor"/>
      </rPr>
      <t xml:space="preserve"> </t>
    </r>
    <r>
      <rPr>
        <i/>
        <sz val="12"/>
        <rFont val="Calibri"/>
        <family val="2"/>
        <scheme val="minor"/>
      </rPr>
      <t>(less standardized metrics for which the measurement methodology could be tailored on a case by case basis</t>
    </r>
    <r>
      <rPr>
        <sz val="12"/>
        <rFont val="Calibri"/>
        <family val="2"/>
        <scheme val="minor"/>
      </rPr>
      <t>)</t>
    </r>
  </si>
  <si>
    <t>Gender pay gap ratio in your organisation ((average hourly pay for men - average hourly pay for women) / average hourly pay for men*100)</t>
  </si>
  <si>
    <t>Proportion of your organisation’s staff rating their work-life balance as (very) good (%)</t>
  </si>
  <si>
    <t>Presence of annual reports on internal DEI (diversity, equity and inclusion) targets for staff, management and Board of Advisors (or equivalent) (yes/no)</t>
  </si>
  <si>
    <t>Presence of annual reports on gender diversity targets set by your organization for your portfolio ventures' teams and leadership, shared with your funders (yes/no)</t>
  </si>
  <si>
    <t>Presence of annual reports on gender equity targets set by your organization for your portfolio ventures' end beneficiaries, shared with your funders (yes/no)</t>
  </si>
  <si>
    <t>Name of Initiative 2</t>
  </si>
  <si>
    <t xml:space="preserve"> </t>
  </si>
  <si>
    <t>Create a robust process to find candidates of the under-represented gender for the leadership team (e.g. hosting recruiting events targeting candidates of the under-represented gender, promoting  positions through non-traditional channels, expanding the pool of candidates to non-traditional profiles), attract them (e.g. pitch adjusted to what candidates of the under-represented gender value) and support them in the recruiting process</t>
  </si>
  <si>
    <t>Create a robust process to search and enrol members of the under-represented gender on the Board of Advisors (or equivalent) (e.g. expanding the pool of candidates to non-traditional profiles, pitch adjusted to what candidates of the under-represented gender value)</t>
  </si>
  <si>
    <t xml:space="preserve">Offer a mandatory gender bias training to the members of the Selection Committee and discuss regularly about gender bias in relation to selection decisions </t>
  </si>
  <si>
    <t>Description of the gap</t>
  </si>
  <si>
    <t>Gap</t>
  </si>
  <si>
    <t>Describe and explain in detail which (gender) gap you aim to solve with your initiative. Put it in the context of your organization. You should also mention why it is an important gap for your organization, how it affects you and what are the probable causes for it. The description of the gap should be tangible, so do not forget to include numbers!</t>
  </si>
  <si>
    <r>
      <rPr>
        <b/>
        <sz val="12"/>
        <color rgb="FF17303A"/>
        <rFont val="Calibri"/>
        <family val="2"/>
        <scheme val="minor"/>
      </rPr>
      <t>Objective:</t>
    </r>
    <r>
      <rPr>
        <b/>
        <sz val="12"/>
        <color theme="8" tint="-0.499984740745262"/>
        <rFont val="Calibri"/>
        <family val="2"/>
        <scheme val="minor"/>
      </rPr>
      <t xml:space="preserve">
</t>
    </r>
    <r>
      <rPr>
        <sz val="12"/>
        <color theme="1"/>
        <rFont val="Calibri"/>
        <family val="2"/>
        <scheme val="minor"/>
      </rPr>
      <t>Identify all elements needed to implement your gender initiative successfully by filling in all clear blue cells.</t>
    </r>
    <r>
      <rPr>
        <b/>
        <sz val="12"/>
        <color theme="8" tint="-0.499984740745262"/>
        <rFont val="Calibri"/>
        <family val="2"/>
        <scheme val="minor"/>
      </rPr>
      <t xml:space="preserve">
</t>
    </r>
    <r>
      <rPr>
        <b/>
        <sz val="12"/>
        <color rgb="FF17303A"/>
        <rFont val="Calibri"/>
        <family val="2"/>
        <scheme val="minor"/>
      </rPr>
      <t>Instructions</t>
    </r>
    <r>
      <rPr>
        <sz val="12"/>
        <color rgb="FF17303A"/>
        <rFont val="Calibri"/>
        <family val="2"/>
        <scheme val="minor"/>
      </rPr>
      <t>:</t>
    </r>
    <r>
      <rPr>
        <sz val="12"/>
        <color theme="1"/>
        <rFont val="Calibri"/>
        <family val="2"/>
        <scheme val="minor"/>
      </rPr>
      <t xml:space="preserve">
1) Give a name to your initiative. Then, choose the type and the area of intervention from the dropdown selection.
2) Describe the gap you are trying to solve and your objective..
3) Identify all activities needed to implement your intervention, together with the timeline and internal/external resources needed.
4) See the KPIs that are relevant to your type and area of intervention. If you consider that other KPIs would be more relevant for your intervention, you can modify the selection by writing 'Yes' or 'No' in column P.
5) Complete each relevant KPI with your measurement methodology, baseline, target and timeline. You will find a target benchmark in column T.
6) Report the progress of your initiative in columns Y to AK.
</t>
    </r>
    <r>
      <rPr>
        <b/>
        <sz val="12"/>
        <color theme="8" tint="-0.499984740745262"/>
        <rFont val="Calibri"/>
        <family val="2"/>
        <scheme val="minor"/>
      </rPr>
      <t xml:space="preserve">
</t>
    </r>
    <r>
      <rPr>
        <b/>
        <sz val="12"/>
        <color rgb="FF17303A"/>
        <rFont val="Calibri"/>
        <family val="2"/>
        <scheme val="minor"/>
      </rPr>
      <t>Note</t>
    </r>
    <r>
      <rPr>
        <sz val="12"/>
        <color rgb="FF17303A"/>
        <rFont val="Calibri"/>
        <family val="2"/>
        <scheme val="minor"/>
      </rPr>
      <t>:</t>
    </r>
    <r>
      <rPr>
        <sz val="12"/>
        <color theme="1"/>
        <rFont val="Calibri"/>
        <family val="2"/>
        <scheme val="minor"/>
      </rPr>
      <t xml:space="preserve">
The word "women" is used to designate persons who identify as women, and the word "men" to designate persons who identify as men.</t>
    </r>
  </si>
  <si>
    <t>Please explain your rating and why you chose to prioritize - or not prioritize - the initiative</t>
  </si>
  <si>
    <t>Remarks from LeFil prior workshop</t>
  </si>
  <si>
    <r>
      <rPr>
        <b/>
        <sz val="12"/>
        <color rgb="FF15303A"/>
        <rFont val="Calibri (Body)"/>
      </rPr>
      <t>Objective:</t>
    </r>
    <r>
      <rPr>
        <sz val="12"/>
        <color theme="1"/>
        <rFont val="Calibri"/>
        <family val="2"/>
        <scheme val="minor"/>
      </rPr>
      <t xml:space="preserve">
Identify the areas requiring immediate attention in terms of gender mainstreaming.
</t>
    </r>
    <r>
      <rPr>
        <b/>
        <sz val="12"/>
        <color rgb="FF15303A"/>
        <rFont val="Calibri (Body)"/>
      </rPr>
      <t>Instructions:</t>
    </r>
    <r>
      <rPr>
        <sz val="12"/>
        <color theme="1"/>
        <rFont val="Calibri"/>
        <family val="2"/>
        <scheme val="minor"/>
      </rPr>
      <t xml:space="preserve">
1) Review your results for each question of the assessment tool in Column D. The score can be low, below average or high. Questions that did not apply to your organization appear as "non applicable".
2) For low and below-average scores, examine the related gaps and potential solutions for your organization.
3) Once you have read them all, assess their business impact, social impact and feasibility. The assessment can be low, medium or high. 
4) Identify the areas that have a higher prioritization level in column K. High priority shows in dark green, middle priority in orange and low priority in red. 
5) In column L, explain how you rated the initiative (in terms of business impact, social impact, and feasibility), and why you chose to prioritize—or not prioritize—the initiative. For example, clarify why you did not prioritize initiatives in areas where you have significant gaps, outlining factors such as limitations due to your specific organizational context, high costs, complexity, etc.
</t>
    </r>
    <r>
      <rPr>
        <b/>
        <sz val="12"/>
        <color rgb="FF15303A"/>
        <rFont val="Calibri (Body)"/>
      </rPr>
      <t>Note:</t>
    </r>
    <r>
      <rPr>
        <sz val="12"/>
        <color theme="1"/>
        <rFont val="Calibri"/>
        <family val="2"/>
        <scheme val="minor"/>
      </rPr>
      <t xml:space="preserve">
The word "women" is used to designate persons who identify as women, and the word "men" to designate persons who identify as men.
Column M is for LeFil's use.</t>
    </r>
  </si>
  <si>
    <t>This column indicates what type of proof or documentation must be provided to demonstrate the achievement of the activity</t>
  </si>
  <si>
    <t>The tool will automatically suggests relevant KPIs based on the type and area of intervention you selected above, but you can also manually add or remove KPIs based on your specific intervention</t>
  </si>
  <si>
    <t>This column indicates what type of proof or documentation must be provided to demonstrate the achievement of the KPI</t>
  </si>
  <si>
    <r>
      <rPr>
        <b/>
        <sz val="12"/>
        <color rgb="FF17303A"/>
        <rFont val="Calibri"/>
        <family val="2"/>
        <scheme val="minor"/>
      </rPr>
      <t>Objective:</t>
    </r>
    <r>
      <rPr>
        <sz val="12"/>
        <color theme="1"/>
        <rFont val="Calibri"/>
        <family val="2"/>
        <scheme val="minor"/>
      </rPr>
      <t xml:space="preserve">
This assessment will help you understand the level of gender mainstreaming in your organization and it will allow you to discover areas to improve!
</t>
    </r>
    <r>
      <rPr>
        <b/>
        <sz val="12"/>
        <color rgb="FF17303A"/>
        <rFont val="Calibri"/>
        <family val="2"/>
        <scheme val="minor"/>
      </rPr>
      <t>Instructions:</t>
    </r>
    <r>
      <rPr>
        <sz val="12"/>
        <color theme="1"/>
        <rFont val="Calibri"/>
        <family val="2"/>
        <scheme val="minor"/>
      </rPr>
      <t xml:space="preserve">
1) There are </t>
    </r>
    <r>
      <rPr>
        <b/>
        <sz val="12"/>
        <color rgb="FFC00000"/>
        <rFont val="Calibri"/>
        <family val="2"/>
        <scheme val="minor"/>
      </rPr>
      <t>16 sections</t>
    </r>
    <r>
      <rPr>
        <sz val="12"/>
        <color rgb="FFC00000"/>
        <rFont val="Calibri"/>
        <family val="2"/>
        <scheme val="minor"/>
      </rPr>
      <t xml:space="preserve"> </t>
    </r>
    <r>
      <rPr>
        <sz val="12"/>
        <color theme="1"/>
        <rFont val="Calibri"/>
        <family val="2"/>
        <scheme val="minor"/>
      </rPr>
      <t xml:space="preserve">in this assessment, covering </t>
    </r>
    <r>
      <rPr>
        <b/>
        <sz val="12"/>
        <color rgb="FFC00000"/>
        <rFont val="Calibri"/>
        <family val="2"/>
        <scheme val="minor"/>
      </rPr>
      <t>4 main organizational areas</t>
    </r>
    <r>
      <rPr>
        <sz val="12"/>
        <color theme="1"/>
        <rFont val="Calibri"/>
        <family val="2"/>
        <scheme val="minor"/>
      </rPr>
      <t xml:space="preserve">: I) staff and leadership diversity, II) gender-focused programming, financing and positioning, III) gender-inclusive venture selection, and IV) gender-sensitive program design and delivery
2) For each question there are </t>
    </r>
    <r>
      <rPr>
        <b/>
        <sz val="12"/>
        <color rgb="FFC00000"/>
        <rFont val="Calibri"/>
        <family val="2"/>
        <scheme val="minor"/>
      </rPr>
      <t xml:space="preserve">5 or 8 possible answers </t>
    </r>
    <r>
      <rPr>
        <sz val="12"/>
        <color theme="1"/>
        <rFont val="Calibri"/>
        <family val="2"/>
        <scheme val="minor"/>
      </rPr>
      <t>to choose from. Choose the option that is closer to your organization's situation or, if you think that none of the options is applicable to your organization, choose "Not applicable"
3) To select an answer, enter an "</t>
    </r>
    <r>
      <rPr>
        <b/>
        <sz val="12"/>
        <color rgb="FFC00000"/>
        <rFont val="Calibri"/>
        <family val="2"/>
        <scheme val="minor"/>
      </rPr>
      <t>X</t>
    </r>
    <r>
      <rPr>
        <sz val="12"/>
        <color theme="1"/>
        <rFont val="Calibri"/>
        <family val="2"/>
        <scheme val="minor"/>
      </rPr>
      <t xml:space="preserve">" either manually or using the drop-down menu:             Please, select only one answer                
4) Once you have answered all the questions, move to the "M2 - Assessment results" page to see the current level of gender mainstreaming of your organization and discover areas that may need improvement
</t>
    </r>
    <r>
      <rPr>
        <b/>
        <sz val="12"/>
        <color rgb="FF17303A"/>
        <rFont val="Calibri"/>
        <family val="2"/>
        <scheme val="minor"/>
      </rPr>
      <t>Note:</t>
    </r>
    <r>
      <rPr>
        <sz val="12"/>
        <color theme="1"/>
        <rFont val="Calibri"/>
        <family val="2"/>
        <scheme val="minor"/>
      </rPr>
      <t xml:space="preserve">
The word "women" is used to designate persons who identify as women, and the word "men" to designate persons who identify as men.</t>
    </r>
  </si>
  <si>
    <t>GENDER-FOCUSED PROGRAMMING, FINANCING AND POSITIONING</t>
  </si>
  <si>
    <t>Gender-focused programming, financing and positioning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</si>
</sst>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409]* #,##0.00_ ;_-[$$-409]* \-#,##0.00\ ;_-[$$-409]* &quot;-&quot;??_ ;_-@_ "/>
    <numFmt numFmtId="166" formatCode="[$$-409]#,##0"/>
  </numFmts>
  <fonts count="43">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sz val="11"/>
      <name val="Calibri"/>
      <family val="2"/>
      <scheme val="minor"/>
    </font>
    <font>
      <sz val="11"/>
      <color theme="0" tint="-0.34998626667073579"/>
      <name val="Calibri"/>
      <family val="2"/>
      <scheme val="minor"/>
    </font>
    <font>
      <sz val="16"/>
      <color rgb="FFC0000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b/>
      <sz val="11"/>
      <color theme="1"/>
      <name val="Calibri"/>
      <family val="2"/>
      <scheme val="minor"/>
    </font>
    <font>
      <b/>
      <sz val="12"/>
      <color theme="8" tint="-0.499984740745262"/>
      <name val="Calibri"/>
      <family val="2"/>
      <scheme val="minor"/>
    </font>
    <font>
      <b/>
      <sz val="12"/>
      <name val="Calibri"/>
      <family val="2"/>
      <scheme val="minor"/>
    </font>
    <font>
      <sz val="10"/>
      <color rgb="FF000000"/>
      <name val="Calibri"/>
      <family val="2"/>
      <scheme val="minor"/>
    </font>
    <font>
      <u/>
      <sz val="10"/>
      <color rgb="FF000000"/>
      <name val="Calibri"/>
      <family val="2"/>
      <scheme val="minor"/>
    </font>
    <font>
      <sz val="12"/>
      <color rgb="FFC41E3D"/>
      <name val="Calibri"/>
      <family val="2"/>
      <scheme val="minor"/>
    </font>
    <font>
      <sz val="10"/>
      <name val="Calibri"/>
      <family val="2"/>
      <scheme val="minor"/>
    </font>
    <font>
      <u/>
      <sz val="10"/>
      <color theme="10"/>
      <name val="Calibri"/>
      <family val="2"/>
      <scheme val="minor"/>
    </font>
    <font>
      <b/>
      <sz val="12"/>
      <color rgb="FF17303A"/>
      <name val="Calibri"/>
      <family val="2"/>
      <scheme val="minor"/>
    </font>
    <font>
      <b/>
      <sz val="12"/>
      <color rgb="FFC00000"/>
      <name val="Calibri"/>
      <family val="2"/>
      <scheme val="minor"/>
    </font>
    <font>
      <sz val="12"/>
      <color rgb="FFC00000"/>
      <name val="Calibri"/>
      <family val="2"/>
      <scheme val="minor"/>
    </font>
    <font>
      <b/>
      <sz val="12"/>
      <color rgb="FF0E303B"/>
      <name val="Calibri"/>
      <family val="2"/>
      <scheme val="minor"/>
    </font>
    <font>
      <i/>
      <sz val="12"/>
      <color theme="1"/>
      <name val="Calibri"/>
      <family val="2"/>
      <scheme val="minor"/>
    </font>
    <font>
      <u/>
      <sz val="12"/>
      <name val="Calibri"/>
      <family val="2"/>
      <scheme val="minor"/>
    </font>
    <font>
      <i/>
      <u/>
      <sz val="12"/>
      <name val="Calibri"/>
      <family val="2"/>
      <scheme val="minor"/>
    </font>
    <font>
      <b/>
      <sz val="12"/>
      <color rgb="FF000000"/>
      <name val="Calibri"/>
      <family val="2"/>
      <scheme val="minor"/>
    </font>
    <font>
      <sz val="12"/>
      <color rgb="FFFF0000"/>
      <name val="Calibri"/>
      <family val="2"/>
      <scheme val="minor"/>
    </font>
    <font>
      <i/>
      <sz val="12"/>
      <name val="Calibri"/>
      <family val="2"/>
      <scheme val="minor"/>
    </font>
    <font>
      <i/>
      <sz val="12"/>
      <color rgb="FF000000"/>
      <name val="Calibri"/>
      <family val="2"/>
      <scheme val="minor"/>
    </font>
    <font>
      <b/>
      <u/>
      <sz val="12"/>
      <color theme="0"/>
      <name val="Calibri"/>
      <family val="2"/>
      <scheme val="minor"/>
    </font>
    <font>
      <i/>
      <u/>
      <sz val="12"/>
      <color theme="1"/>
      <name val="Calibri"/>
      <family val="2"/>
      <scheme val="minor"/>
    </font>
    <font>
      <b/>
      <sz val="12"/>
      <color rgb="FF15303A"/>
      <name val="Calibri (Body)"/>
    </font>
  </fonts>
  <fills count="22">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A3BABF"/>
        <bgColor indexed="64"/>
      </patternFill>
    </fill>
    <fill>
      <patternFill patternType="solid">
        <fgColor rgb="FFA3BABF"/>
        <bgColor rgb="FF000000"/>
      </patternFill>
    </fill>
    <fill>
      <patternFill patternType="solid">
        <fgColor rgb="FFDAA2B0"/>
        <bgColor indexed="64"/>
      </patternFill>
    </fill>
    <fill>
      <patternFill patternType="solid">
        <fgColor rgb="FF16303A"/>
        <bgColor indexed="64"/>
      </patternFill>
    </fill>
    <fill>
      <patternFill patternType="solid">
        <fgColor theme="0"/>
        <bgColor indexed="64"/>
      </patternFill>
    </fill>
    <fill>
      <patternFill patternType="solid">
        <fgColor rgb="FFDDEBF7"/>
        <bgColor indexed="64"/>
      </patternFill>
    </fill>
    <fill>
      <patternFill patternType="solid">
        <fgColor rgb="FFDDEBF7"/>
        <bgColor rgb="FF000000"/>
      </patternFill>
    </fill>
    <fill>
      <patternFill patternType="solid">
        <fgColor theme="8" tint="0.79998168889431442"/>
        <bgColor indexed="64"/>
      </patternFill>
    </fill>
    <fill>
      <patternFill patternType="solid">
        <fgColor rgb="FF16303A"/>
        <bgColor rgb="FF000000"/>
      </patternFill>
    </fill>
    <fill>
      <patternFill patternType="solid">
        <fgColor rgb="FF1B2F39"/>
        <bgColor rgb="FFCCCCCC"/>
      </patternFill>
    </fill>
    <fill>
      <patternFill patternType="solid">
        <fgColor rgb="FFE8E8E8"/>
        <bgColor rgb="FFCCCCCC"/>
      </patternFill>
    </fill>
    <fill>
      <patternFill patternType="solid">
        <fgColor rgb="FFE8E8E8"/>
        <bgColor indexed="64"/>
      </patternFill>
    </fill>
    <fill>
      <patternFill patternType="solid">
        <fgColor rgb="FFFCDE99"/>
        <bgColor rgb="FFFCE5CD"/>
      </patternFill>
    </fill>
    <fill>
      <patternFill patternType="solid">
        <fgColor rgb="FFC1E9E0"/>
        <bgColor rgb="FFD9EAD3"/>
      </patternFill>
    </fill>
    <fill>
      <patternFill patternType="solid">
        <fgColor rgb="FFA3BABF"/>
        <bgColor rgb="FFD9EAD3"/>
      </patternFill>
    </fill>
    <fill>
      <patternFill patternType="solid">
        <fgColor rgb="FFDAA2B0"/>
        <bgColor rgb="FFD9D2E9"/>
      </patternFill>
    </fill>
  </fills>
  <borders count="3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bottom style="thin">
        <color auto="1"/>
      </bottom>
      <diagonal/>
    </border>
    <border>
      <left/>
      <right/>
      <top/>
      <bottom style="medium">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rgb="FF000000"/>
      </left>
      <right/>
      <top style="thin">
        <color rgb="FF000000"/>
      </top>
      <bottom/>
      <diagonal/>
    </border>
    <border>
      <left style="thin">
        <color auto="1"/>
      </left>
      <right style="thin">
        <color auto="1"/>
      </right>
      <top style="thin">
        <color rgb="FF000000"/>
      </top>
      <bottom/>
      <diagonal/>
    </border>
    <border>
      <left style="thin">
        <color rgb="FF000000"/>
      </left>
      <right/>
      <top/>
      <bottom style="thin">
        <color rgb="FF000000"/>
      </bottom>
      <diagonal/>
    </border>
    <border>
      <left style="thin">
        <color rgb="FF000000"/>
      </left>
      <right style="thin">
        <color auto="1"/>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auto="1"/>
      </top>
      <bottom/>
      <diagonal/>
    </border>
    <border>
      <left style="thin">
        <color rgb="FF000000"/>
      </left>
      <right/>
      <top style="thin">
        <color auto="1"/>
      </top>
      <bottom/>
      <diagonal/>
    </border>
    <border>
      <left/>
      <right style="thin">
        <color indexed="64"/>
      </right>
      <top style="medium">
        <color auto="1"/>
      </top>
      <bottom/>
      <diagonal/>
    </border>
  </borders>
  <cellStyleXfs count="26">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9" fontId="17" fillId="0" borderId="0" applyFont="0" applyFill="0" applyBorder="0" applyAlignment="0" applyProtection="0"/>
    <xf numFmtId="0" fontId="8" fillId="0" borderId="0" applyNumberFormat="0" applyFill="0" applyBorder="0" applyAlignment="0" applyProtection="0"/>
  </cellStyleXfs>
  <cellXfs count="347">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vertical="center"/>
    </xf>
    <xf numFmtId="0" fontId="0" fillId="0" borderId="0" xfId="0" applyAlignment="1">
      <alignment vertical="center"/>
    </xf>
    <xf numFmtId="0" fontId="10"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7"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13" fillId="5" borderId="7" xfId="0" applyFont="1"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3" fillId="6" borderId="7" xfId="0" applyFont="1" applyFill="1" applyBorder="1" applyAlignment="1">
      <alignment horizontal="center" vertical="center"/>
    </xf>
    <xf numFmtId="0" fontId="0" fillId="8" borderId="10" xfId="0" applyFill="1" applyBorder="1" applyAlignment="1">
      <alignment horizontal="center" vertical="center"/>
    </xf>
    <xf numFmtId="0" fontId="0" fillId="8" borderId="4" xfId="0" applyFill="1" applyBorder="1" applyAlignment="1">
      <alignment horizontal="center" vertical="center"/>
    </xf>
    <xf numFmtId="0" fontId="13" fillId="8" borderId="7" xfId="0" applyFont="1" applyFill="1" applyBorder="1" applyAlignment="1">
      <alignment horizontal="center" vertical="center"/>
    </xf>
    <xf numFmtId="0" fontId="14" fillId="0" borderId="0" xfId="0" applyFont="1"/>
    <xf numFmtId="0" fontId="15" fillId="0" borderId="12" xfId="0" applyFont="1" applyBorder="1" applyAlignment="1">
      <alignment horizontal="center" vertical="center"/>
    </xf>
    <xf numFmtId="0" fontId="16" fillId="10" borderId="13" xfId="0" applyFont="1" applyFill="1" applyBorder="1"/>
    <xf numFmtId="0" fontId="16" fillId="0" borderId="0" xfId="0" applyFont="1"/>
    <xf numFmtId="0" fontId="4" fillId="11" borderId="6" xfId="0" applyFont="1" applyFill="1" applyBorder="1" applyAlignment="1">
      <alignment vertical="top"/>
    </xf>
    <xf numFmtId="0" fontId="4" fillId="0" borderId="1" xfId="0" applyFont="1" applyBorder="1" applyAlignment="1">
      <alignment horizontal="right" vertical="top"/>
    </xf>
    <xf numFmtId="0" fontId="2" fillId="0" borderId="0" xfId="0" applyFont="1"/>
    <xf numFmtId="0" fontId="2" fillId="0" borderId="6" xfId="0" applyFont="1" applyBorder="1" applyAlignment="1">
      <alignment vertical="center"/>
    </xf>
    <xf numFmtId="165" fontId="2" fillId="12" borderId="14" xfId="0" applyNumberFormat="1" applyFont="1" applyFill="1" applyBorder="1" applyAlignment="1">
      <alignment vertical="center" wrapText="1"/>
    </xf>
    <xf numFmtId="0" fontId="2" fillId="12" borderId="14" xfId="0" applyFont="1" applyFill="1" applyBorder="1" applyAlignment="1">
      <alignment vertical="center" wrapText="1"/>
    </xf>
    <xf numFmtId="0" fontId="2" fillId="12" borderId="6" xfId="0" applyFont="1" applyFill="1" applyBorder="1" applyAlignment="1">
      <alignment vertical="center" wrapText="1"/>
    </xf>
    <xf numFmtId="0" fontId="2" fillId="12" borderId="6" xfId="0" applyFont="1" applyFill="1" applyBorder="1" applyAlignment="1">
      <alignment horizontal="left" vertical="center" wrapText="1"/>
    </xf>
    <xf numFmtId="0" fontId="2" fillId="12" borderId="12" xfId="0" applyFont="1" applyFill="1" applyBorder="1" applyAlignment="1">
      <alignment horizontal="left" vertical="center" wrapText="1"/>
    </xf>
    <xf numFmtId="165" fontId="2" fillId="12" borderId="6" xfId="0" applyNumberFormat="1" applyFont="1" applyFill="1" applyBorder="1" applyAlignment="1">
      <alignment vertical="center" wrapText="1"/>
    </xf>
    <xf numFmtId="0" fontId="21" fillId="0" borderId="0" xfId="0" applyFont="1"/>
    <xf numFmtId="0" fontId="12" fillId="2" borderId="5" xfId="0" applyFont="1" applyFill="1" applyBorder="1" applyAlignment="1">
      <alignment vertical="center"/>
    </xf>
    <xf numFmtId="0" fontId="24" fillId="0" borderId="0" xfId="0" applyFont="1"/>
    <xf numFmtId="0" fontId="25" fillId="0" borderId="0" xfId="0" applyFont="1" applyAlignment="1">
      <alignment vertical="top" wrapText="1"/>
    </xf>
    <xf numFmtId="0" fontId="24" fillId="0" borderId="0" xfId="0" applyFont="1" applyAlignment="1">
      <alignment horizontal="center" vertical="top"/>
    </xf>
    <xf numFmtId="0" fontId="24" fillId="0" borderId="0" xfId="0" applyFont="1" applyAlignment="1">
      <alignment vertical="center" wrapText="1"/>
    </xf>
    <xf numFmtId="0" fontId="24" fillId="0" borderId="0" xfId="0" applyFont="1" applyAlignment="1">
      <alignment vertical="top" wrapText="1"/>
    </xf>
    <xf numFmtId="0" fontId="27" fillId="0" borderId="0" xfId="0" applyFont="1" applyAlignment="1">
      <alignment horizontal="center" vertical="top" wrapText="1"/>
    </xf>
    <xf numFmtId="0" fontId="28" fillId="0" borderId="0" xfId="25" applyFont="1" applyAlignment="1">
      <alignment vertical="top" wrapText="1"/>
    </xf>
    <xf numFmtId="0" fontId="24" fillId="0" borderId="0" xfId="0" applyFont="1" applyAlignment="1">
      <alignment wrapText="1"/>
    </xf>
    <xf numFmtId="0" fontId="26" fillId="0" borderId="0" xfId="0" applyFont="1" applyAlignment="1">
      <alignment horizontal="center" vertical="top"/>
    </xf>
    <xf numFmtId="0" fontId="0" fillId="0" borderId="0" xfId="0" applyAlignment="1">
      <alignment horizontal="center" vertical="top"/>
    </xf>
    <xf numFmtId="0" fontId="0" fillId="0" borderId="0" xfId="0" applyAlignment="1">
      <alignment vertical="top" wrapText="1"/>
    </xf>
    <xf numFmtId="0" fontId="8" fillId="0" borderId="0" xfId="25"/>
    <xf numFmtId="0" fontId="0" fillId="0" borderId="0" xfId="0" applyAlignment="1">
      <alignment vertical="center" wrapText="1"/>
    </xf>
    <xf numFmtId="0" fontId="0" fillId="0" borderId="12" xfId="0" applyBorder="1" applyAlignment="1">
      <alignment horizontal="left" vertical="center" wrapText="1"/>
    </xf>
    <xf numFmtId="0" fontId="0" fillId="0" borderId="12" xfId="0" applyBorder="1" applyAlignment="1" applyProtection="1">
      <alignment horizontal="left" vertical="center" wrapText="1"/>
      <protection locked="0"/>
    </xf>
    <xf numFmtId="0" fontId="0" fillId="0" borderId="12" xfId="0" applyBorder="1" applyAlignment="1">
      <alignment vertical="center" wrapText="1"/>
    </xf>
    <xf numFmtId="0" fontId="0" fillId="0" borderId="12" xfId="0" applyBorder="1" applyAlignment="1" applyProtection="1">
      <alignment horizontal="center" vertical="center"/>
      <protection locked="0"/>
    </xf>
    <xf numFmtId="0" fontId="0" fillId="0" borderId="8" xfId="0" applyBorder="1" applyAlignment="1">
      <alignment vertical="center" wrapText="1"/>
    </xf>
    <xf numFmtId="0" fontId="0" fillId="0" borderId="9" xfId="0" applyBorder="1" applyAlignment="1">
      <alignment vertical="center" wrapText="1"/>
    </xf>
    <xf numFmtId="0" fontId="0" fillId="4" borderId="1" xfId="0" applyFill="1" applyBorder="1" applyAlignment="1">
      <alignment horizontal="left" vertical="center"/>
    </xf>
    <xf numFmtId="164" fontId="19"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0" fillId="8" borderId="1" xfId="0" applyFill="1" applyBorder="1" applyAlignment="1">
      <alignment horizontal="left" vertical="center"/>
    </xf>
    <xf numFmtId="0" fontId="0" fillId="8" borderId="9" xfId="0" applyFill="1" applyBorder="1" applyAlignment="1">
      <alignment horizontal="left" vertical="center"/>
    </xf>
    <xf numFmtId="0" fontId="19" fillId="0" borderId="12" xfId="0" applyFont="1" applyBorder="1" applyAlignment="1">
      <alignment horizontal="center" vertical="center"/>
    </xf>
    <xf numFmtId="0" fontId="0" fillId="0" borderId="29" xfId="0" applyBorder="1"/>
    <xf numFmtId="0" fontId="23" fillId="16" borderId="16" xfId="0" applyFont="1" applyFill="1" applyBorder="1" applyAlignment="1">
      <alignment horizontal="center" vertical="top" wrapText="1"/>
    </xf>
    <xf numFmtId="0" fontId="34" fillId="0" borderId="1" xfId="0" applyFont="1" applyBorder="1" applyAlignment="1">
      <alignment vertical="top" wrapText="1"/>
    </xf>
    <xf numFmtId="0" fontId="0" fillId="0" borderId="0" xfId="0" applyAlignment="1">
      <alignment vertical="top"/>
    </xf>
    <xf numFmtId="0" fontId="0" fillId="0" borderId="0" xfId="0" applyAlignment="1">
      <alignment horizontal="center"/>
    </xf>
    <xf numFmtId="0" fontId="34" fillId="0" borderId="9" xfId="0" applyFont="1" applyBorder="1" applyAlignment="1">
      <alignment vertical="top" wrapText="1"/>
    </xf>
    <xf numFmtId="0" fontId="34" fillId="0" borderId="3" xfId="0" applyFont="1" applyBorder="1" applyAlignment="1">
      <alignment horizontal="left" vertical="top" wrapText="1"/>
    </xf>
    <xf numFmtId="0" fontId="34" fillId="0" borderId="17" xfId="0" applyFont="1" applyBorder="1" applyAlignment="1">
      <alignment vertical="top" wrapText="1"/>
    </xf>
    <xf numFmtId="0" fontId="34" fillId="0" borderId="18" xfId="0" applyFont="1" applyBorder="1" applyAlignment="1">
      <alignment vertical="top" wrapText="1"/>
    </xf>
    <xf numFmtId="0" fontId="34" fillId="0" borderId="19" xfId="0" applyFont="1" applyBorder="1" applyAlignment="1">
      <alignment vertical="top" wrapText="1"/>
    </xf>
    <xf numFmtId="0" fontId="34" fillId="0" borderId="0" xfId="0" applyFont="1" applyAlignment="1">
      <alignment vertical="top" wrapText="1"/>
    </xf>
    <xf numFmtId="0" fontId="34" fillId="0" borderId="23" xfId="0" applyFont="1" applyBorder="1" applyAlignment="1">
      <alignment vertical="top" wrapText="1"/>
    </xf>
    <xf numFmtId="0" fontId="34" fillId="0" borderId="17" xfId="25" applyFont="1" applyFill="1" applyBorder="1" applyAlignment="1">
      <alignment vertical="top" wrapText="1"/>
    </xf>
    <xf numFmtId="0" fontId="34" fillId="0" borderId="24" xfId="25" applyFont="1" applyFill="1" applyBorder="1" applyAlignment="1">
      <alignment vertical="top" wrapText="1"/>
    </xf>
    <xf numFmtId="0" fontId="34" fillId="0" borderId="25" xfId="0" applyFont="1" applyBorder="1" applyAlignment="1">
      <alignment vertical="top" wrapText="1"/>
    </xf>
    <xf numFmtId="0" fontId="34" fillId="0" borderId="26" xfId="0" applyFont="1" applyBorder="1" applyAlignment="1">
      <alignment vertical="top" wrapText="1"/>
    </xf>
    <xf numFmtId="0" fontId="34" fillId="10" borderId="1" xfId="0" applyFont="1" applyFill="1" applyBorder="1" applyAlignment="1">
      <alignment vertical="top" wrapText="1"/>
    </xf>
    <xf numFmtId="0" fontId="23" fillId="4" borderId="1" xfId="0" applyFont="1" applyFill="1" applyBorder="1" applyAlignment="1">
      <alignment horizontal="center" vertical="top"/>
    </xf>
    <xf numFmtId="0" fontId="23" fillId="4" borderId="1" xfId="0" applyFont="1" applyFill="1" applyBorder="1" applyAlignment="1">
      <alignment horizontal="left" vertical="top" wrapText="1"/>
    </xf>
    <xf numFmtId="0" fontId="23" fillId="19" borderId="1" xfId="0" applyFont="1" applyFill="1" applyBorder="1" applyAlignment="1">
      <alignment horizontal="center" vertical="top"/>
    </xf>
    <xf numFmtId="0" fontId="19" fillId="5" borderId="1" xfId="0" applyFont="1" applyFill="1" applyBorder="1" applyAlignment="1">
      <alignment horizontal="left" vertical="top" wrapText="1"/>
    </xf>
    <xf numFmtId="0" fontId="4" fillId="0" borderId="1" xfId="25" applyFont="1" applyFill="1" applyBorder="1" applyAlignment="1">
      <alignment horizontal="center" vertical="top" wrapText="1"/>
    </xf>
    <xf numFmtId="0" fontId="23" fillId="5" borderId="1" xfId="0" applyFont="1" applyFill="1" applyBorder="1" applyAlignment="1">
      <alignment horizontal="center" vertical="top"/>
    </xf>
    <xf numFmtId="0" fontId="4" fillId="0" borderId="1" xfId="0" applyFont="1" applyBorder="1" applyAlignment="1">
      <alignment horizontal="left" vertical="top"/>
    </xf>
    <xf numFmtId="0" fontId="34" fillId="10" borderId="7" xfId="0" applyFont="1" applyFill="1" applyBorder="1" applyAlignment="1">
      <alignment vertical="top" wrapText="1"/>
    </xf>
    <xf numFmtId="0" fontId="34" fillId="0" borderId="7" xfId="0" applyFont="1" applyBorder="1" applyAlignment="1">
      <alignment vertical="top" wrapText="1"/>
    </xf>
    <xf numFmtId="0" fontId="23" fillId="20" borderId="1" xfId="0" applyFont="1" applyFill="1" applyBorder="1" applyAlignment="1">
      <alignment horizontal="center" vertical="top"/>
    </xf>
    <xf numFmtId="0" fontId="23" fillId="20" borderId="16" xfId="0" applyFont="1" applyFill="1" applyBorder="1" applyAlignment="1">
      <alignment horizontal="center" vertical="top"/>
    </xf>
    <xf numFmtId="0" fontId="19" fillId="6" borderId="16" xfId="0" applyFont="1" applyFill="1" applyBorder="1" applyAlignment="1">
      <alignment horizontal="left" vertical="top" wrapText="1"/>
    </xf>
    <xf numFmtId="0" fontId="23" fillId="21" borderId="1" xfId="0" applyFont="1" applyFill="1" applyBorder="1" applyAlignment="1">
      <alignment horizontal="center" vertical="top"/>
    </xf>
    <xf numFmtId="0" fontId="23" fillId="21" borderId="27" xfId="0" applyFont="1" applyFill="1" applyBorder="1" applyAlignment="1">
      <alignment vertical="top" wrapText="1"/>
    </xf>
    <xf numFmtId="0" fontId="4" fillId="0" borderId="28" xfId="0" applyFont="1" applyBorder="1" applyAlignment="1">
      <alignment horizontal="center" vertical="top"/>
    </xf>
    <xf numFmtId="0" fontId="23" fillId="21" borderId="3" xfId="0" applyFont="1" applyFill="1" applyBorder="1" applyAlignment="1">
      <alignment horizontal="left" vertical="top" wrapText="1"/>
    </xf>
    <xf numFmtId="0" fontId="23" fillId="21" borderId="1" xfId="0" applyFont="1" applyFill="1" applyBorder="1" applyAlignment="1">
      <alignment horizontal="left" vertical="top" wrapText="1"/>
    </xf>
    <xf numFmtId="0" fontId="37" fillId="0" borderId="0" xfId="0" applyFont="1" applyAlignment="1">
      <alignment vertical="center"/>
    </xf>
    <xf numFmtId="0" fontId="36" fillId="0" borderId="0" xfId="0" applyFont="1" applyAlignment="1">
      <alignment vertical="center" wrapText="1"/>
    </xf>
    <xf numFmtId="0" fontId="37" fillId="0" borderId="0" xfId="0" applyFont="1" applyAlignment="1">
      <alignment vertical="center" wrapText="1"/>
    </xf>
    <xf numFmtId="0" fontId="18" fillId="9" borderId="0" xfId="0" applyFont="1" applyFill="1" applyAlignment="1">
      <alignment vertical="center"/>
    </xf>
    <xf numFmtId="0" fontId="18" fillId="9" borderId="16" xfId="0" applyFont="1" applyFill="1" applyBorder="1" applyAlignment="1">
      <alignment vertical="center" wrapText="1"/>
    </xf>
    <xf numFmtId="0" fontId="18" fillId="9" borderId="3" xfId="0" applyFont="1" applyFill="1" applyBorder="1" applyAlignment="1">
      <alignment vertical="center" wrapText="1"/>
    </xf>
    <xf numFmtId="0" fontId="33" fillId="0" borderId="12" xfId="0" applyFont="1" applyBorder="1" applyAlignment="1">
      <alignment vertical="center" wrapText="1"/>
    </xf>
    <xf numFmtId="0" fontId="33" fillId="0" borderId="6" xfId="0" applyFont="1" applyBorder="1" applyAlignment="1">
      <alignment vertical="center" wrapText="1"/>
    </xf>
    <xf numFmtId="0" fontId="41" fillId="0" borderId="6" xfId="0" applyFont="1" applyBorder="1" applyAlignment="1">
      <alignment vertical="center" wrapText="1"/>
    </xf>
    <xf numFmtId="0" fontId="36" fillId="0" borderId="12" xfId="0" applyFont="1" applyBorder="1" applyAlignment="1">
      <alignment vertical="center"/>
    </xf>
    <xf numFmtId="166" fontId="36" fillId="0" borderId="6" xfId="0" applyNumberFormat="1" applyFont="1" applyBorder="1" applyAlignment="1">
      <alignment vertical="center" wrapText="1"/>
    </xf>
    <xf numFmtId="165" fontId="36" fillId="12" borderId="6" xfId="0" applyNumberFormat="1" applyFont="1" applyFill="1" applyBorder="1" applyAlignment="1">
      <alignment vertical="center"/>
    </xf>
    <xf numFmtId="165" fontId="36" fillId="12" borderId="1" xfId="0" applyNumberFormat="1" applyFont="1" applyFill="1" applyBorder="1" applyAlignment="1">
      <alignment vertical="center"/>
    </xf>
    <xf numFmtId="0" fontId="0" fillId="0" borderId="2" xfId="0" applyBorder="1"/>
    <xf numFmtId="166" fontId="36" fillId="0" borderId="2" xfId="0" applyNumberFormat="1" applyFont="1" applyBorder="1" applyAlignment="1">
      <alignment vertical="center" wrapText="1"/>
    </xf>
    <xf numFmtId="165" fontId="36" fillId="0" borderId="2" xfId="0" applyNumberFormat="1" applyFont="1" applyBorder="1" applyAlignment="1">
      <alignment vertical="center"/>
    </xf>
    <xf numFmtId="0" fontId="18" fillId="9" borderId="3" xfId="0" applyFont="1" applyFill="1" applyBorder="1" applyAlignment="1">
      <alignment vertical="top" wrapText="1"/>
    </xf>
    <xf numFmtId="0" fontId="18" fillId="9" borderId="16" xfId="0" applyFont="1" applyFill="1" applyBorder="1" applyAlignment="1">
      <alignment vertical="top"/>
    </xf>
    <xf numFmtId="0" fontId="33" fillId="0" borderId="14" xfId="0" applyFont="1" applyBorder="1" applyAlignment="1">
      <alignment vertical="top" wrapText="1"/>
    </xf>
    <xf numFmtId="0" fontId="33" fillId="0" borderId="15" xfId="0" applyFont="1" applyBorder="1" applyAlignment="1">
      <alignment vertical="top" wrapText="1"/>
    </xf>
    <xf numFmtId="0" fontId="38" fillId="0" borderId="0" xfId="0" applyFont="1" applyAlignment="1">
      <alignment vertical="top" wrapText="1"/>
    </xf>
    <xf numFmtId="0" fontId="33" fillId="0" borderId="6" xfId="0" applyFont="1" applyBorder="1" applyAlignment="1">
      <alignment vertical="top" wrapText="1"/>
    </xf>
    <xf numFmtId="0" fontId="33" fillId="0" borderId="12" xfId="0" applyFont="1" applyBorder="1" applyAlignment="1">
      <alignment vertical="top" wrapText="1"/>
    </xf>
    <xf numFmtId="0" fontId="23" fillId="0" borderId="10" xfId="0" applyFont="1" applyBorder="1" applyAlignment="1">
      <alignment vertical="top" wrapText="1"/>
    </xf>
    <xf numFmtId="0" fontId="23" fillId="0" borderId="14" xfId="0" applyFont="1" applyBorder="1" applyAlignment="1">
      <alignment vertical="top" wrapText="1"/>
    </xf>
    <xf numFmtId="0" fontId="4" fillId="0" borderId="1" xfId="0" applyFont="1" applyBorder="1" applyAlignment="1">
      <alignment vertical="top" wrapText="1"/>
    </xf>
    <xf numFmtId="0" fontId="4" fillId="0" borderId="9" xfId="0" applyFont="1" applyBorder="1" applyAlignment="1">
      <alignment vertical="top" wrapText="1"/>
    </xf>
    <xf numFmtId="0" fontId="0" fillId="0" borderId="1" xfId="0" applyBorder="1" applyAlignment="1">
      <alignment vertical="top"/>
    </xf>
    <xf numFmtId="0" fontId="23" fillId="11" borderId="1" xfId="0" applyFont="1" applyFill="1" applyBorder="1" applyAlignment="1">
      <alignment vertical="top" wrapText="1"/>
    </xf>
    <xf numFmtId="9" fontId="4" fillId="0" borderId="1" xfId="0" applyNumberFormat="1" applyFont="1" applyBorder="1" applyAlignment="1">
      <alignment horizontal="right" vertical="top"/>
    </xf>
    <xf numFmtId="0" fontId="4" fillId="11" borderId="1" xfId="0" applyFont="1" applyFill="1" applyBorder="1" applyAlignment="1">
      <alignment vertical="top" wrapText="1"/>
    </xf>
    <xf numFmtId="0" fontId="4" fillId="11" borderId="9" xfId="0" applyFont="1" applyFill="1" applyBorder="1" applyAlignment="1">
      <alignment vertical="top" wrapText="1"/>
    </xf>
    <xf numFmtId="0" fontId="0" fillId="11" borderId="1" xfId="0" applyFill="1" applyBorder="1" applyAlignment="1">
      <alignment vertical="top"/>
    </xf>
    <xf numFmtId="0" fontId="4" fillId="0" borderId="12" xfId="0" applyFont="1" applyBorder="1" applyAlignment="1">
      <alignment vertical="top" wrapText="1"/>
    </xf>
    <xf numFmtId="0" fontId="4" fillId="0" borderId="6" xfId="0" applyFont="1" applyBorder="1" applyAlignment="1">
      <alignment vertical="top" wrapText="1"/>
    </xf>
    <xf numFmtId="0" fontId="23" fillId="11" borderId="6" xfId="0" applyFont="1" applyFill="1" applyBorder="1" applyAlignment="1">
      <alignment vertical="top" wrapText="1"/>
    </xf>
    <xf numFmtId="0" fontId="4" fillId="11" borderId="12" xfId="0" applyFont="1" applyFill="1" applyBorder="1" applyAlignment="1">
      <alignment vertical="top" wrapText="1"/>
    </xf>
    <xf numFmtId="0" fontId="4" fillId="11" borderId="6" xfId="0" applyFont="1" applyFill="1" applyBorder="1" applyAlignment="1">
      <alignment vertical="top" wrapText="1"/>
    </xf>
    <xf numFmtId="9" fontId="4" fillId="0" borderId="1" xfId="24" applyFont="1" applyFill="1" applyBorder="1" applyAlignment="1">
      <alignment horizontal="right" vertical="top"/>
    </xf>
    <xf numFmtId="0" fontId="0" fillId="11" borderId="1" xfId="0" applyFill="1" applyBorder="1" applyAlignment="1">
      <alignment horizontal="left" vertical="top"/>
    </xf>
    <xf numFmtId="0" fontId="38" fillId="0" borderId="1" xfId="0" applyFont="1" applyBorder="1" applyAlignment="1">
      <alignment vertical="center" wrapText="1"/>
    </xf>
    <xf numFmtId="0" fontId="39" fillId="0" borderId="1" xfId="0" applyFont="1" applyBorder="1" applyAlignment="1">
      <alignment vertical="center" wrapText="1"/>
    </xf>
    <xf numFmtId="0" fontId="18" fillId="9" borderId="0" xfId="0" applyFont="1" applyFill="1" applyAlignment="1">
      <alignment vertical="center" wrapText="1"/>
    </xf>
    <xf numFmtId="0" fontId="36" fillId="12" borderId="1" xfId="0" applyFont="1" applyFill="1" applyBorder="1" applyAlignment="1">
      <alignment vertical="center" wrapText="1"/>
    </xf>
    <xf numFmtId="0" fontId="33" fillId="0" borderId="1" xfId="0" applyFont="1" applyBorder="1" applyAlignment="1">
      <alignment horizontal="left" vertical="center" wrapText="1"/>
    </xf>
    <xf numFmtId="0" fontId="23" fillId="0" borderId="9" xfId="0" applyFont="1" applyBorder="1" applyAlignment="1">
      <alignment horizontal="left" vertical="center" wrapText="1"/>
    </xf>
    <xf numFmtId="0" fontId="18" fillId="9" borderId="1" xfId="0" applyFont="1" applyFill="1" applyBorder="1" applyAlignment="1">
      <alignment horizontal="center" vertical="center" wrapText="1"/>
    </xf>
    <xf numFmtId="0" fontId="18" fillId="0" borderId="0" xfId="0" applyFont="1" applyAlignment="1">
      <alignment horizontal="center" vertical="center" wrapText="1"/>
    </xf>
    <xf numFmtId="0" fontId="2" fillId="0" borderId="0" xfId="0" applyFont="1" applyAlignment="1">
      <alignment horizontal="left" vertical="center" wrapText="1"/>
    </xf>
    <xf numFmtId="0" fontId="18" fillId="9" borderId="0" xfId="0" applyFont="1" applyFill="1" applyAlignment="1">
      <alignment vertical="top" wrapText="1"/>
    </xf>
    <xf numFmtId="0" fontId="23" fillId="0" borderId="5" xfId="0" applyFont="1" applyBorder="1" applyAlignment="1">
      <alignment horizontal="left" vertical="center" wrapText="1"/>
    </xf>
    <xf numFmtId="0" fontId="23" fillId="0" borderId="1" xfId="0" applyFont="1" applyBorder="1" applyAlignment="1">
      <alignment horizontal="left" vertical="top" wrapText="1"/>
    </xf>
    <xf numFmtId="0" fontId="23" fillId="11" borderId="12" xfId="0" applyFont="1" applyFill="1" applyBorder="1" applyAlignment="1">
      <alignment vertical="top" wrapText="1"/>
    </xf>
    <xf numFmtId="0" fontId="23" fillId="11" borderId="16" xfId="0" applyFont="1" applyFill="1" applyBorder="1" applyAlignment="1">
      <alignment vertical="top" wrapText="1"/>
    </xf>
    <xf numFmtId="0" fontId="0" fillId="0" borderId="8" xfId="0" applyBorder="1" applyAlignment="1">
      <alignment horizontal="left" vertical="center" wrapText="1"/>
    </xf>
    <xf numFmtId="0" fontId="12" fillId="2" borderId="5" xfId="0" applyFont="1" applyFill="1" applyBorder="1" applyAlignment="1">
      <alignment horizontal="center" vertical="center"/>
    </xf>
    <xf numFmtId="0" fontId="18" fillId="3" borderId="1" xfId="0" applyFont="1" applyFill="1" applyBorder="1" applyAlignment="1">
      <alignment horizontal="center" vertical="center"/>
    </xf>
    <xf numFmtId="0" fontId="34" fillId="0" borderId="1" xfId="0" applyFont="1" applyBorder="1" applyAlignment="1">
      <alignment horizontal="left" vertical="top" wrapText="1"/>
    </xf>
    <xf numFmtId="0" fontId="34" fillId="0" borderId="1" xfId="25" applyFont="1" applyFill="1" applyBorder="1" applyAlignment="1">
      <alignment horizontal="center" vertical="top" wrapText="1"/>
    </xf>
    <xf numFmtId="0" fontId="4" fillId="0" borderId="1" xfId="0" applyFont="1" applyBorder="1" applyAlignment="1">
      <alignment horizontal="center" vertical="top"/>
    </xf>
    <xf numFmtId="0" fontId="19" fillId="6" borderId="1" xfId="0" applyFont="1" applyFill="1" applyBorder="1" applyAlignment="1">
      <alignment horizontal="left" vertical="top" wrapText="1"/>
    </xf>
    <xf numFmtId="0" fontId="4" fillId="0" borderId="16" xfId="0" applyFont="1" applyBorder="1" applyAlignment="1">
      <alignment horizontal="center" vertical="top"/>
    </xf>
    <xf numFmtId="0" fontId="34" fillId="0" borderId="16" xfId="0" applyFont="1" applyBorder="1" applyAlignment="1">
      <alignment vertical="top" wrapText="1"/>
    </xf>
    <xf numFmtId="0" fontId="2" fillId="0" borderId="0" xfId="0" applyFont="1" applyAlignment="1">
      <alignment vertical="center"/>
    </xf>
    <xf numFmtId="0" fontId="18" fillId="9" borderId="16" xfId="0" applyFont="1" applyFill="1" applyBorder="1" applyAlignment="1">
      <alignment vertical="top" wrapText="1"/>
    </xf>
    <xf numFmtId="0" fontId="23" fillId="0" borderId="0" xfId="0" applyFont="1" applyAlignment="1">
      <alignment vertical="top" wrapText="1"/>
    </xf>
    <xf numFmtId="0" fontId="4" fillId="0" borderId="0" xfId="0" applyFont="1" applyAlignment="1">
      <alignment vertical="top"/>
    </xf>
    <xf numFmtId="0" fontId="2" fillId="0" borderId="0" xfId="0" applyFont="1" applyAlignment="1">
      <alignment vertical="center" wrapText="1"/>
    </xf>
    <xf numFmtId="0" fontId="23" fillId="0" borderId="9" xfId="0" applyFont="1" applyBorder="1" applyAlignment="1">
      <alignment horizontal="left" vertical="top" wrapText="1"/>
    </xf>
    <xf numFmtId="0" fontId="0" fillId="0" borderId="0" xfId="0" applyAlignment="1">
      <alignment horizontal="left" vertical="center" wrapText="1"/>
    </xf>
    <xf numFmtId="0" fontId="15" fillId="0" borderId="0" xfId="0" applyFont="1" applyAlignment="1">
      <alignment horizontal="center" vertical="center"/>
    </xf>
    <xf numFmtId="0" fontId="12" fillId="0" borderId="0" xfId="0" applyFont="1" applyAlignment="1">
      <alignment horizontal="center" vertical="center"/>
    </xf>
    <xf numFmtId="0" fontId="15" fillId="0" borderId="1" xfId="0" applyFont="1" applyBorder="1" applyAlignment="1">
      <alignment horizontal="center" vertical="center"/>
    </xf>
    <xf numFmtId="0" fontId="0" fillId="0" borderId="7" xfId="0" applyBorder="1" applyAlignment="1">
      <alignment vertical="center" wrapText="1"/>
    </xf>
    <xf numFmtId="0" fontId="12" fillId="2" borderId="1" xfId="0" applyFont="1" applyFill="1" applyBorder="1" applyAlignment="1">
      <alignment vertical="center"/>
    </xf>
    <xf numFmtId="0" fontId="12" fillId="10" borderId="0" xfId="0" applyFont="1" applyFill="1" applyAlignment="1">
      <alignment vertical="center"/>
    </xf>
    <xf numFmtId="0" fontId="0" fillId="10" borderId="0" xfId="0" applyFill="1" applyAlignment="1">
      <alignment vertical="center" wrapText="1"/>
    </xf>
    <xf numFmtId="0" fontId="0" fillId="10" borderId="0" xfId="0" applyFill="1"/>
    <xf numFmtId="0" fontId="18" fillId="10" borderId="0" xfId="0" applyFont="1" applyFill="1" applyAlignment="1">
      <alignment horizontal="center" vertical="center" wrapText="1"/>
    </xf>
    <xf numFmtId="0" fontId="15" fillId="10" borderId="0" xfId="0" applyFont="1" applyFill="1" applyAlignment="1">
      <alignment horizontal="center" vertical="center"/>
    </xf>
    <xf numFmtId="0" fontId="12" fillId="2" borderId="7" xfId="0" applyFont="1" applyFill="1" applyBorder="1" applyAlignment="1">
      <alignment vertical="center"/>
    </xf>
    <xf numFmtId="0" fontId="6" fillId="8" borderId="8" xfId="0" applyFont="1" applyFill="1" applyBorder="1" applyAlignment="1">
      <alignment horizontal="left" vertical="center" wrapText="1"/>
    </xf>
    <xf numFmtId="0" fontId="6" fillId="8" borderId="9" xfId="0" applyFont="1" applyFill="1" applyBorder="1" applyAlignment="1">
      <alignment horizontal="left" vertical="center" wrapText="1"/>
    </xf>
    <xf numFmtId="0" fontId="0" fillId="8" borderId="11" xfId="0" applyFill="1" applyBorder="1" applyAlignment="1">
      <alignment horizontal="left" vertical="center"/>
    </xf>
    <xf numFmtId="0" fontId="0" fillId="8" borderId="2" xfId="0" applyFill="1" applyBorder="1" applyAlignment="1">
      <alignment horizontal="left" vertical="center"/>
    </xf>
    <xf numFmtId="0" fontId="0" fillId="8" borderId="3" xfId="0" applyFill="1" applyBorder="1" applyAlignment="1">
      <alignment horizontal="left" vertical="center"/>
    </xf>
    <xf numFmtId="0" fontId="0" fillId="4" borderId="11"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0" fillId="0" borderId="0" xfId="0" applyAlignment="1">
      <alignment horizontal="left" vertical="center" wrapText="1"/>
    </xf>
    <xf numFmtId="0" fontId="0" fillId="6" borderId="11"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5" fillId="6" borderId="0" xfId="0" applyFont="1" applyFill="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0" fillId="5" borderId="11" xfId="0" applyFill="1" applyBorder="1" applyAlignment="1">
      <alignment horizontal="lef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5" fillId="5" borderId="0" xfId="0" applyFont="1" applyFill="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8" borderId="0" xfId="0" applyFont="1" applyFill="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center" vertical="center"/>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6" borderId="1" xfId="0" applyFill="1" applyBorder="1" applyAlignment="1">
      <alignment horizontal="center" vertical="center" wrapText="1"/>
    </xf>
    <xf numFmtId="0" fontId="0" fillId="8" borderId="1" xfId="0" applyFill="1" applyBorder="1" applyAlignment="1">
      <alignment horizontal="center" vertical="center" wrapText="1"/>
    </xf>
    <xf numFmtId="0" fontId="12" fillId="2" borderId="5" xfId="0" applyFont="1" applyFill="1" applyBorder="1" applyAlignment="1">
      <alignment horizontal="center" vertical="center"/>
    </xf>
    <xf numFmtId="0" fontId="0" fillId="5" borderId="1" xfId="0" applyFill="1" applyBorder="1" applyAlignment="1">
      <alignment horizontal="center" vertical="center" wrapText="1"/>
    </xf>
    <xf numFmtId="0" fontId="18" fillId="3" borderId="1" xfId="0" applyFont="1" applyFill="1" applyBorder="1" applyAlignment="1">
      <alignment horizontal="center" vertical="center"/>
    </xf>
    <xf numFmtId="0" fontId="0" fillId="4" borderId="1" xfId="0" applyFill="1" applyBorder="1" applyAlignment="1">
      <alignment horizontal="center" vertical="center" wrapText="1"/>
    </xf>
    <xf numFmtId="0" fontId="0" fillId="0" borderId="1" xfId="0" applyBorder="1" applyAlignment="1">
      <alignment horizontal="left" vertical="center" wrapText="1"/>
    </xf>
    <xf numFmtId="0" fontId="12" fillId="2" borderId="1" xfId="0" applyFont="1" applyFill="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18" fillId="15" borderId="0" xfId="0" applyFont="1" applyFill="1" applyAlignment="1">
      <alignment horizontal="center" vertical="top"/>
    </xf>
    <xf numFmtId="0" fontId="18" fillId="15" borderId="5" xfId="0" applyFont="1" applyFill="1" applyBorder="1" applyAlignment="1">
      <alignment horizontal="center" vertical="top"/>
    </xf>
    <xf numFmtId="0" fontId="18" fillId="15" borderId="0" xfId="0" applyFont="1" applyFill="1" applyAlignment="1">
      <alignment horizontal="center" vertical="top" wrapText="1"/>
    </xf>
    <xf numFmtId="0" fontId="18" fillId="15" borderId="5" xfId="0" applyFont="1" applyFill="1" applyBorder="1" applyAlignment="1">
      <alignment horizontal="center" vertical="top" wrapText="1"/>
    </xf>
    <xf numFmtId="0" fontId="23" fillId="17" borderId="11" xfId="0" applyFont="1" applyFill="1" applyBorder="1" applyAlignment="1">
      <alignment horizontal="left" vertical="top" wrapText="1"/>
    </xf>
    <xf numFmtId="0" fontId="23" fillId="17" borderId="2" xfId="0" applyFont="1" applyFill="1" applyBorder="1" applyAlignment="1">
      <alignment horizontal="left" vertical="top" wrapText="1"/>
    </xf>
    <xf numFmtId="0" fontId="23" fillId="17" borderId="3" xfId="0" applyFont="1" applyFill="1" applyBorder="1" applyAlignment="1">
      <alignment horizontal="left" vertical="top" wrapText="1"/>
    </xf>
    <xf numFmtId="0" fontId="23" fillId="17" borderId="4" xfId="0" applyFont="1" applyFill="1" applyBorder="1" applyAlignment="1">
      <alignment horizontal="left" vertical="top" wrapText="1"/>
    </xf>
    <xf numFmtId="0" fontId="23" fillId="17" borderId="5" xfId="0" applyFont="1" applyFill="1" applyBorder="1" applyAlignment="1">
      <alignment horizontal="left" vertical="top" wrapText="1"/>
    </xf>
    <xf numFmtId="0" fontId="23" fillId="17" borderId="6" xfId="0" applyFont="1" applyFill="1" applyBorder="1" applyAlignment="1">
      <alignment horizontal="left" vertical="top" wrapText="1"/>
    </xf>
    <xf numFmtId="0" fontId="4" fillId="0" borderId="1" xfId="0" applyFont="1" applyBorder="1" applyAlignment="1">
      <alignment horizontal="center" vertical="top" wrapText="1"/>
    </xf>
    <xf numFmtId="0" fontId="34" fillId="0" borderId="16" xfId="0" applyFont="1" applyBorder="1" applyAlignment="1">
      <alignment horizontal="left" vertical="top" wrapText="1"/>
    </xf>
    <xf numFmtId="0" fontId="34" fillId="0" borderId="12" xfId="0" applyFont="1" applyBorder="1" applyAlignment="1">
      <alignment horizontal="left" vertical="top" wrapText="1"/>
    </xf>
    <xf numFmtId="0" fontId="34" fillId="0" borderId="1" xfId="0" applyFont="1" applyBorder="1" applyAlignment="1">
      <alignment horizontal="left" vertical="top" wrapText="1"/>
    </xf>
    <xf numFmtId="0" fontId="23" fillId="18" borderId="1" xfId="0" applyFont="1" applyFill="1" applyBorder="1" applyAlignment="1">
      <alignment horizontal="center" vertical="top"/>
    </xf>
    <xf numFmtId="0" fontId="23" fillId="18" borderId="1" xfId="0" applyFont="1" applyFill="1" applyBorder="1" applyAlignment="1">
      <alignment horizontal="left" vertical="top" wrapText="1"/>
    </xf>
    <xf numFmtId="0" fontId="34" fillId="0" borderId="1" xfId="25" applyFont="1" applyFill="1" applyBorder="1" applyAlignment="1">
      <alignment horizontal="center" vertical="top" wrapText="1"/>
    </xf>
    <xf numFmtId="0" fontId="34" fillId="0" borderId="1" xfId="25" quotePrefix="1" applyFont="1" applyFill="1" applyBorder="1" applyAlignment="1">
      <alignment horizontal="center" vertical="top" wrapText="1"/>
    </xf>
    <xf numFmtId="0" fontId="4" fillId="0" borderId="1" xfId="0" quotePrefix="1" applyFont="1" applyBorder="1" applyAlignment="1">
      <alignment horizontal="center" vertical="top" wrapText="1"/>
    </xf>
    <xf numFmtId="0" fontId="34" fillId="0" borderId="16" xfId="25" applyFont="1" applyFill="1" applyBorder="1" applyAlignment="1">
      <alignment horizontal="left" vertical="top" wrapText="1"/>
    </xf>
    <xf numFmtId="0" fontId="34" fillId="0" borderId="15" xfId="25" applyFont="1" applyFill="1" applyBorder="1" applyAlignment="1">
      <alignment horizontal="left" vertical="top" wrapText="1"/>
    </xf>
    <xf numFmtId="0" fontId="23" fillId="18" borderId="1" xfId="0" applyFont="1" applyFill="1" applyBorder="1" applyAlignment="1">
      <alignment horizontal="center" vertical="top" wrapText="1"/>
    </xf>
    <xf numFmtId="0" fontId="34" fillId="0" borderId="20" xfId="0" applyFont="1" applyBorder="1" applyAlignment="1">
      <alignment horizontal="left" vertical="top" wrapText="1"/>
    </xf>
    <xf numFmtId="0" fontId="34" fillId="0" borderId="22" xfId="0" applyFont="1" applyBorder="1" applyAlignment="1">
      <alignment horizontal="left" vertical="top" wrapText="1"/>
    </xf>
    <xf numFmtId="0" fontId="34" fillId="0" borderId="21" xfId="25" applyFont="1" applyFill="1" applyBorder="1" applyAlignment="1">
      <alignment horizontal="left" vertical="top" wrapText="1"/>
    </xf>
    <xf numFmtId="0" fontId="34" fillId="0" borderId="12" xfId="25" applyFont="1" applyFill="1" applyBorder="1" applyAlignment="1">
      <alignment horizontal="left" vertical="top" wrapText="1"/>
    </xf>
    <xf numFmtId="0" fontId="4" fillId="4" borderId="1" xfId="0" applyFont="1" applyFill="1" applyBorder="1" applyAlignment="1">
      <alignment horizontal="center" vertical="top"/>
    </xf>
    <xf numFmtId="0" fontId="23" fillId="18" borderId="1" xfId="0" applyFont="1" applyFill="1" applyBorder="1" applyAlignment="1">
      <alignment vertical="top" wrapText="1"/>
    </xf>
    <xf numFmtId="0" fontId="4" fillId="4" borderId="1" xfId="0" applyFont="1" applyFill="1" applyBorder="1" applyAlignment="1">
      <alignment vertical="top" wrapText="1"/>
    </xf>
    <xf numFmtId="0" fontId="4" fillId="0" borderId="1" xfId="0" applyFont="1" applyBorder="1" applyAlignment="1">
      <alignment horizontal="center" vertical="top"/>
    </xf>
    <xf numFmtId="0" fontId="34" fillId="0" borderId="9" xfId="0" applyFont="1" applyBorder="1" applyAlignment="1">
      <alignment horizontal="left" vertical="top" wrapText="1"/>
    </xf>
    <xf numFmtId="0" fontId="34" fillId="0" borderId="1" xfId="25" applyFont="1" applyBorder="1" applyAlignment="1">
      <alignment horizontal="left" vertical="top" wrapText="1"/>
    </xf>
    <xf numFmtId="0" fontId="23" fillId="19" borderId="1" xfId="0" applyFont="1" applyFill="1" applyBorder="1" applyAlignment="1">
      <alignment horizontal="left" vertical="top" wrapText="1"/>
    </xf>
    <xf numFmtId="0" fontId="34" fillId="0" borderId="16" xfId="25" applyFont="1" applyBorder="1" applyAlignment="1">
      <alignment horizontal="left" vertical="top" wrapText="1"/>
    </xf>
    <xf numFmtId="0" fontId="34" fillId="0" borderId="12" xfId="25" applyFont="1" applyBorder="1" applyAlignment="1">
      <alignment horizontal="left" vertical="top" wrapText="1"/>
    </xf>
    <xf numFmtId="0" fontId="23" fillId="21" borderId="16" xfId="0" applyFont="1" applyFill="1" applyBorder="1" applyAlignment="1">
      <alignment horizontal="left" vertical="top" wrapText="1"/>
    </xf>
    <xf numFmtId="0" fontId="23" fillId="21" borderId="15" xfId="0" applyFont="1" applyFill="1" applyBorder="1" applyAlignment="1">
      <alignment horizontal="left" vertical="top" wrapText="1"/>
    </xf>
    <xf numFmtId="0" fontId="23" fillId="21" borderId="12" xfId="0" applyFont="1" applyFill="1" applyBorder="1" applyAlignment="1">
      <alignment horizontal="left" vertical="top" wrapText="1"/>
    </xf>
    <xf numFmtId="0" fontId="19" fillId="6" borderId="1" xfId="0" applyFont="1" applyFill="1" applyBorder="1" applyAlignment="1">
      <alignment horizontal="left" vertical="top" wrapText="1"/>
    </xf>
    <xf numFmtId="0" fontId="4" fillId="0" borderId="16" xfId="0" applyFont="1" applyBorder="1" applyAlignment="1">
      <alignment horizontal="center" vertical="top"/>
    </xf>
    <xf numFmtId="0" fontId="4" fillId="0" borderId="12" xfId="0" applyFont="1" applyBorder="1" applyAlignment="1">
      <alignment horizontal="center" vertical="top"/>
    </xf>
    <xf numFmtId="0" fontId="34" fillId="0" borderId="16" xfId="0" applyFont="1" applyBorder="1" applyAlignment="1">
      <alignment vertical="top" wrapText="1"/>
    </xf>
    <xf numFmtId="0" fontId="34" fillId="0" borderId="12" xfId="0" applyFont="1" applyBorder="1" applyAlignment="1">
      <alignment vertical="top" wrapText="1"/>
    </xf>
    <xf numFmtId="0" fontId="34" fillId="0" borderId="7" xfId="0" applyFont="1" applyBorder="1" applyAlignment="1">
      <alignment horizontal="left" vertical="top" wrapText="1"/>
    </xf>
    <xf numFmtId="0" fontId="2" fillId="0" borderId="0" xfId="0" applyFont="1" applyAlignment="1">
      <alignment vertical="center"/>
    </xf>
    <xf numFmtId="0" fontId="18" fillId="9" borderId="16" xfId="0" applyFont="1" applyFill="1" applyBorder="1" applyAlignment="1">
      <alignment vertical="top" wrapText="1"/>
    </xf>
    <xf numFmtId="0" fontId="18" fillId="9" borderId="15" xfId="0" applyFont="1" applyFill="1" applyBorder="1" applyAlignment="1">
      <alignment vertical="top" wrapText="1"/>
    </xf>
    <xf numFmtId="0" fontId="18" fillId="9" borderId="12" xfId="0" applyFont="1" applyFill="1" applyBorder="1" applyAlignment="1">
      <alignment vertical="top" wrapText="1"/>
    </xf>
    <xf numFmtId="0" fontId="18" fillId="9" borderId="1" xfId="0" applyFont="1" applyFill="1" applyBorder="1" applyAlignment="1">
      <alignment horizontal="left" vertical="top"/>
    </xf>
    <xf numFmtId="0" fontId="20" fillId="9" borderId="1" xfId="0" applyFont="1" applyFill="1" applyBorder="1" applyAlignment="1">
      <alignment horizontal="left" vertical="top"/>
    </xf>
    <xf numFmtId="0" fontId="23" fillId="0" borderId="0" xfId="0" applyFont="1" applyAlignment="1">
      <alignment vertical="top" wrapText="1"/>
    </xf>
    <xf numFmtId="0" fontId="4" fillId="0" borderId="0" xfId="0" applyFont="1" applyAlignment="1">
      <alignment vertical="top"/>
    </xf>
    <xf numFmtId="0" fontId="33" fillId="0" borderId="15" xfId="0" applyFont="1" applyBorder="1" applyAlignment="1">
      <alignment horizontal="left" vertical="top" wrapText="1"/>
    </xf>
    <xf numFmtId="0" fontId="33" fillId="0" borderId="12" xfId="0" applyFont="1" applyBorder="1" applyAlignment="1">
      <alignment horizontal="left" vertical="top" wrapText="1"/>
    </xf>
    <xf numFmtId="0" fontId="2" fillId="0" borderId="0" xfId="0" applyFont="1" applyAlignment="1">
      <alignment vertical="center" wrapText="1"/>
    </xf>
    <xf numFmtId="0" fontId="38" fillId="0" borderId="0" xfId="0" applyFont="1" applyAlignment="1">
      <alignment horizontal="center" vertical="top" wrapText="1"/>
    </xf>
    <xf numFmtId="0" fontId="18" fillId="9" borderId="16" xfId="0" applyFont="1" applyFill="1" applyBorder="1" applyAlignment="1">
      <alignment horizontal="left" vertical="top" wrapText="1"/>
    </xf>
    <xf numFmtId="0" fontId="18" fillId="9" borderId="15" xfId="0" applyFont="1" applyFill="1" applyBorder="1" applyAlignment="1">
      <alignment horizontal="left" vertical="top" wrapText="1"/>
    </xf>
    <xf numFmtId="0" fontId="18" fillId="9" borderId="12" xfId="0" applyFont="1" applyFill="1" applyBorder="1" applyAlignment="1">
      <alignment horizontal="left" vertical="top"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18" fillId="9" borderId="16" xfId="0" applyFont="1" applyFill="1" applyBorder="1" applyAlignment="1">
      <alignment horizontal="left" vertical="center" wrapText="1"/>
    </xf>
    <xf numFmtId="0" fontId="18" fillId="9" borderId="12" xfId="0" applyFont="1" applyFill="1" applyBorder="1" applyAlignment="1">
      <alignment horizontal="left" vertical="center" wrapText="1"/>
    </xf>
    <xf numFmtId="0" fontId="2" fillId="12" borderId="7" xfId="0" applyFont="1" applyFill="1" applyBorder="1" applyAlignment="1">
      <alignment horizontal="left" vertical="center" wrapText="1"/>
    </xf>
    <xf numFmtId="0" fontId="2" fillId="12" borderId="8" xfId="0" applyFont="1" applyFill="1" applyBorder="1" applyAlignment="1">
      <alignment horizontal="left" vertical="center" wrapText="1"/>
    </xf>
    <xf numFmtId="0" fontId="2" fillId="12" borderId="9" xfId="0" applyFont="1" applyFill="1" applyBorder="1" applyAlignment="1">
      <alignment horizontal="left" vertical="center" wrapText="1"/>
    </xf>
    <xf numFmtId="0" fontId="2" fillId="12" borderId="7" xfId="0" applyFont="1" applyFill="1" applyBorder="1" applyAlignment="1">
      <alignment horizontal="center" vertical="center" wrapText="1"/>
    </xf>
    <xf numFmtId="0" fontId="2" fillId="12" borderId="8"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18" fillId="9" borderId="1" xfId="0" applyFont="1" applyFill="1" applyBorder="1" applyAlignment="1">
      <alignment horizontal="left" vertical="center" wrapText="1"/>
    </xf>
    <xf numFmtId="0" fontId="18" fillId="9" borderId="11" xfId="0" applyFont="1" applyFill="1" applyBorder="1" applyAlignment="1">
      <alignment horizontal="left" vertical="center" wrapText="1"/>
    </xf>
    <xf numFmtId="0" fontId="0" fillId="13" borderId="1" xfId="0" applyFill="1" applyBorder="1" applyAlignment="1">
      <alignment horizontal="left" vertical="center" wrapText="1"/>
    </xf>
    <xf numFmtId="0" fontId="12" fillId="2" borderId="4" xfId="0" applyFont="1" applyFill="1" applyBorder="1" applyAlignment="1">
      <alignment horizontal="center" vertical="center"/>
    </xf>
    <xf numFmtId="0" fontId="36" fillId="12" borderId="7" xfId="0" applyFont="1" applyFill="1" applyBorder="1" applyAlignment="1">
      <alignment horizontal="left" vertical="center" wrapText="1"/>
    </xf>
    <xf numFmtId="0" fontId="36" fillId="12" borderId="8" xfId="0" applyFont="1" applyFill="1" applyBorder="1" applyAlignment="1">
      <alignment horizontal="left" vertical="center" wrapText="1"/>
    </xf>
    <xf numFmtId="0" fontId="36" fillId="12" borderId="9" xfId="0" applyFont="1" applyFill="1" applyBorder="1" applyAlignment="1">
      <alignment horizontal="left" vertical="center" wrapText="1"/>
    </xf>
    <xf numFmtId="0" fontId="36" fillId="0" borderId="7" xfId="0" applyFont="1" applyBorder="1" applyAlignment="1">
      <alignment horizontal="left" vertical="center" wrapText="1"/>
    </xf>
    <xf numFmtId="0" fontId="36" fillId="0" borderId="9" xfId="0" applyFont="1" applyBorder="1" applyAlignment="1">
      <alignment horizontal="left" vertical="center" wrapText="1"/>
    </xf>
    <xf numFmtId="0" fontId="0" fillId="13" borderId="7" xfId="0" applyFill="1" applyBorder="1" applyAlignment="1">
      <alignment horizontal="left" vertical="center" wrapText="1"/>
    </xf>
    <xf numFmtId="0" fontId="0" fillId="13" borderId="8" xfId="0" applyFill="1" applyBorder="1" applyAlignment="1">
      <alignment horizontal="left" vertical="center" wrapText="1"/>
    </xf>
    <xf numFmtId="0" fontId="0" fillId="13" borderId="9" xfId="0" applyFill="1" applyBorder="1" applyAlignment="1">
      <alignment horizontal="left" vertical="center" wrapText="1"/>
    </xf>
    <xf numFmtId="0" fontId="18" fillId="14" borderId="7" xfId="0" applyFont="1" applyFill="1" applyBorder="1" applyAlignment="1">
      <alignment horizontal="center" vertical="center"/>
    </xf>
    <xf numFmtId="0" fontId="18" fillId="14" borderId="8" xfId="0" applyFont="1" applyFill="1" applyBorder="1" applyAlignment="1">
      <alignment horizontal="center" vertical="center"/>
    </xf>
    <xf numFmtId="0" fontId="18" fillId="14" borderId="14" xfId="0" applyFont="1" applyFill="1" applyBorder="1" applyAlignment="1">
      <alignment horizontal="left" vertical="center"/>
    </xf>
    <xf numFmtId="0" fontId="38" fillId="0" borderId="16" xfId="0" applyFont="1" applyBorder="1" applyAlignment="1">
      <alignment horizontal="left" vertical="center" wrapText="1"/>
    </xf>
    <xf numFmtId="0" fontId="38" fillId="0" borderId="12" xfId="0" applyFont="1" applyBorder="1" applyAlignment="1">
      <alignment horizontal="left" vertical="center" wrapText="1"/>
    </xf>
    <xf numFmtId="0" fontId="36" fillId="12" borderId="11" xfId="0" applyFont="1" applyFill="1" applyBorder="1" applyAlignment="1">
      <alignment horizontal="left" vertical="center" wrapText="1"/>
    </xf>
    <xf numFmtId="0" fontId="36" fillId="12" borderId="2" xfId="0" applyFont="1" applyFill="1" applyBorder="1" applyAlignment="1">
      <alignment horizontal="left" vertical="center" wrapText="1"/>
    </xf>
    <xf numFmtId="0" fontId="36" fillId="12" borderId="3" xfId="0" applyFont="1" applyFill="1" applyBorder="1" applyAlignment="1">
      <alignment horizontal="left" vertical="center" wrapText="1"/>
    </xf>
    <xf numFmtId="0" fontId="36" fillId="12" borderId="4" xfId="0" applyFont="1" applyFill="1" applyBorder="1" applyAlignment="1">
      <alignment horizontal="left" vertical="center" wrapText="1"/>
    </xf>
    <xf numFmtId="0" fontId="36" fillId="12" borderId="5" xfId="0" applyFont="1" applyFill="1" applyBorder="1" applyAlignment="1">
      <alignment horizontal="left" vertical="center" wrapText="1"/>
    </xf>
    <xf numFmtId="0" fontId="36" fillId="12" borderId="6" xfId="0" applyFont="1" applyFill="1" applyBorder="1" applyAlignment="1">
      <alignment horizontal="left" vertical="center" wrapText="1"/>
    </xf>
    <xf numFmtId="0" fontId="23" fillId="0" borderId="9" xfId="0" applyFont="1" applyBorder="1" applyAlignment="1">
      <alignment horizontal="left" vertical="top" wrapText="1"/>
    </xf>
  </cellXfs>
  <cellStyles count="26">
    <cellStyle name="Followed Hyperlink" xfId="9" builtinId="9" hidden="1"/>
    <cellStyle name="Followed Hyperlink" xfId="11" builtinId="9" hidden="1"/>
    <cellStyle name="Followed Hyperlink" xfId="12" builtinId="9" hidden="1"/>
    <cellStyle name="Followed Hyperlink" xfId="10" builtinId="9" hidden="1"/>
    <cellStyle name="Followed Hyperlink" xfId="6" builtinId="9" hidden="1"/>
    <cellStyle name="Followed Hyperlink" xfId="7" builtinId="9" hidden="1"/>
    <cellStyle name="Followed Hyperlink" xfId="2" builtinId="9" hidden="1"/>
    <cellStyle name="Followed Hyperlink" xfId="4" builtinId="9" hidden="1"/>
    <cellStyle name="Followed Hyperlink" xfId="13" builtinId="9" hidden="1"/>
    <cellStyle name="Followed Hyperlink" xfId="8" builtinId="9" hidden="1"/>
    <cellStyle name="Followed Hyperlink" xfId="20" builtinId="9" hidden="1"/>
    <cellStyle name="Followed Hyperlink" xfId="21" builtinId="9" hidden="1"/>
    <cellStyle name="Followed Hyperlink" xfId="22" builtinId="9" hidden="1"/>
    <cellStyle name="Followed Hyperlink" xfId="18" builtinId="9" hidden="1"/>
    <cellStyle name="Followed Hyperlink" xfId="14" builtinId="9" hidden="1"/>
    <cellStyle name="Followed Hyperlink" xfId="23" builtinId="9" hidden="1"/>
    <cellStyle name="Followed Hyperlink" xfId="17" builtinId="9" hidden="1"/>
    <cellStyle name="Followed Hyperlink" xfId="19" builtinId="9" hidden="1"/>
    <cellStyle name="Followed Hyperlink" xfId="16" builtinId="9" hidden="1"/>
    <cellStyle name="Followed Hyperlink" xfId="15" builtinId="9" hidden="1"/>
    <cellStyle name="Hyperlink" xfId="5" builtinId="8" hidden="1"/>
    <cellStyle name="Hyperlink" xfId="1" builtinId="8" hidden="1"/>
    <cellStyle name="Hyperlink" xfId="3" builtinId="8" hidden="1"/>
    <cellStyle name="Hyperlink" xfId="25" builtinId="8"/>
    <cellStyle name="Normal" xfId="0" builtinId="0"/>
    <cellStyle name="Percent" xfId="24" builtinId="5"/>
  </cellStyles>
  <dxfs count="36">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0"/>
      </font>
    </dxf>
    <dxf>
      <font>
        <color theme="0"/>
      </font>
    </dxf>
    <dxf>
      <font>
        <color theme="0"/>
      </font>
    </dxf>
    <dxf>
      <font>
        <color theme="0"/>
      </font>
    </dxf>
    <dxf>
      <font>
        <color theme="2" tint="-0.499984740745262"/>
      </font>
      <fill>
        <patternFill>
          <bgColor theme="2" tint="-0.24994659260841701"/>
        </patternFill>
      </fill>
    </dxf>
    <dxf>
      <font>
        <color theme="5" tint="-0.24994659260841701"/>
      </font>
      <fill>
        <patternFill>
          <bgColor theme="5" tint="-0.24994659260841701"/>
        </patternFill>
      </fill>
    </dxf>
    <dxf>
      <font>
        <color theme="5"/>
      </font>
      <fill>
        <patternFill>
          <bgColor theme="5"/>
        </patternFill>
      </fill>
    </dxf>
    <dxf>
      <font>
        <color rgb="FFFFC000"/>
      </font>
      <fill>
        <patternFill>
          <bgColor rgb="FFFFC000"/>
        </patternFill>
      </fill>
    </dxf>
    <dxf>
      <font>
        <color rgb="FFFFFF00"/>
      </font>
      <fill>
        <patternFill>
          <bgColor rgb="FFFFFF00"/>
        </patternFill>
      </fill>
    </dxf>
    <dxf>
      <font>
        <color rgb="FFA5D821"/>
      </font>
      <fill>
        <patternFill>
          <bgColor rgb="FFA5D821"/>
        </patternFill>
      </fill>
    </dxf>
    <dxf>
      <font>
        <color rgb="FF62C635"/>
      </font>
      <fill>
        <patternFill>
          <bgColor rgb="FF62C635"/>
        </patternFill>
      </fill>
    </dxf>
    <dxf>
      <font>
        <color rgb="FF009242"/>
      </font>
      <fill>
        <patternFill>
          <bgColor rgb="FF009242"/>
        </patternFill>
      </fill>
    </dxf>
    <dxf>
      <font>
        <color theme="0"/>
      </font>
    </dxf>
    <dxf>
      <font>
        <color theme="2" tint="-0.24994659260841701"/>
      </font>
      <fill>
        <patternFill>
          <bgColor theme="2" tint="-0.24994659260841701"/>
        </patternFill>
      </fill>
    </dxf>
    <dxf>
      <font>
        <color theme="2" tint="-0.499984740745262"/>
      </font>
      <fill>
        <patternFill>
          <bgColor theme="2" tint="-0.2499465926084170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09242"/>
      <color rgb="FF62C635"/>
      <color rgb="FFA5D821"/>
      <color rgb="FFC1E9E0"/>
      <color rgb="FFDAA2B0"/>
      <color rgb="FFA3BABF"/>
      <color rgb="FFFCDE99"/>
      <color rgb="FFD7A3A3"/>
      <color rgb="FFCFE7E1"/>
      <color rgb="FFC6E9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2047944</xdr:colOff>
      <xdr:row>1</xdr:row>
      <xdr:rowOff>1409893</xdr:rowOff>
    </xdr:from>
    <xdr:to>
      <xdr:col>6</xdr:col>
      <xdr:colOff>2245722</xdr:colOff>
      <xdr:row>1</xdr:row>
      <xdr:rowOff>1608338</xdr:rowOff>
    </xdr:to>
    <xdr:pic>
      <xdr:nvPicPr>
        <xdr:cNvPr id="3" name="Picture 2">
          <a:extLst>
            <a:ext uri="{FF2B5EF4-FFF2-40B4-BE49-F238E27FC236}">
              <a16:creationId xmlns:a16="http://schemas.microsoft.com/office/drawing/2014/main" id="{409F80AB-AFFC-0E49-8443-9DD954697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5603944" y="1736464"/>
          <a:ext cx="197778" cy="1984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6" Type="http://schemas.openxmlformats.org/officeDocument/2006/relationships/hyperlink" Target="https://www.mckinsey.com/business-functions/organization/our-insights/delivering-through-diversity" TargetMode="External"/><Relationship Id="rId21" Type="http://schemas.openxmlformats.org/officeDocument/2006/relationships/hyperlink" Target="https://blog.duolingo.com/how-duolingo-achieved-a-5050-gender-ratio-for-new-software-engineer-hires/" TargetMode="External"/><Relationship Id="rId42" Type="http://schemas.openxmlformats.org/officeDocument/2006/relationships/hyperlink" Target="https://business.talkspace.com/articles/gender-inclusive-workplace" TargetMode="External"/><Relationship Id="rId47" Type="http://schemas.openxmlformats.org/officeDocument/2006/relationships/hyperlink" Target="https://lefilconsulting.com/wp-content/uploads/2024/12/3.-Gender-sensitive-HR-policies-and-practices.pdf" TargetMode="External"/><Relationship Id="rId63" Type="http://schemas.openxmlformats.org/officeDocument/2006/relationships/hyperlink" Target="https://downloads.ctfassets.net/464qoxm6a7qi/4uSOh9Di3i7iXBqRZyT7QF/ec034846dc7650a908ab4ac78b173572/3_-_Smarter_Systems_Accel-Implementation_2024.pdf?__hstc=251652889.32f6afacfce8158576f98a25921d57c3.1737060226229.1737060226229.1737060226229.1&amp;__hssc=251652889.4.1737060226229&amp;__hsfp=347039904" TargetMode="External"/><Relationship Id="rId68" Type="http://schemas.openxmlformats.org/officeDocument/2006/relationships/hyperlink" Target="https://www.spf.org/global-data/user150/FrontierIncubator_ToolkitPDF.pdf" TargetMode="External"/><Relationship Id="rId16" Type="http://schemas.openxmlformats.org/officeDocument/2006/relationships/hyperlink" Target="http://documents1.worldbank.org/curated/en/832731468177842780/pdf/645870BRI0Are000Box0361540B0PUBLIC0.pdf" TargetMode="External"/><Relationship Id="rId11" Type="http://schemas.openxmlformats.org/officeDocument/2006/relationships/hyperlink" Target="https://www.guardianlife.com/coronavirus/how-employers-can-support-caregivers" TargetMode="External"/><Relationship Id="rId32" Type="http://schemas.openxmlformats.org/officeDocument/2006/relationships/hyperlink" Target="https://www.bcg.com/publications/2017/human-resources-people-organization-why-paid-family-leave-is-good-business" TargetMode="External"/><Relationship Id="rId37" Type="http://schemas.openxmlformats.org/officeDocument/2006/relationships/hyperlink" Target="https://www.weps.org/sites/default/files/2020-12/CASE_STUDY_Santander.pdf" TargetMode="External"/><Relationship Id="rId53" Type="http://schemas.openxmlformats.org/officeDocument/2006/relationships/hyperlink" Target="https://www.spf.org/global-data/user150/FrontierIncubator_ToolkitPDF.pdf" TargetMode="External"/><Relationship Id="rId58" Type="http://schemas.openxmlformats.org/officeDocument/2006/relationships/hyperlink" Target="https://www.ilo.org/sites/default/files/wcmsp5/groups/public/%40ed_emp/documents/publication/wcms_762135.pdf" TargetMode="External"/><Relationship Id="rId74" Type="http://schemas.openxmlformats.org/officeDocument/2006/relationships/hyperlink" Target="https://drive.google.com/file/d/166GcMfK2rzNnZ7H4gOrjsIRW0kkS_BRZ/view" TargetMode="External"/><Relationship Id="rId79" Type="http://schemas.openxmlformats.org/officeDocument/2006/relationships/hyperlink" Target="https://www.spf.org/global-data/user150/FrontierIncubator_ToolkitPDF.pdf" TargetMode="External"/><Relationship Id="rId5" Type="http://schemas.openxmlformats.org/officeDocument/2006/relationships/hyperlink" Target="https://www.gov.nl.ca/exec/osw/files/genderbased-equitableemploy.pdf" TargetMode="External"/><Relationship Id="rId61" Type="http://schemas.openxmlformats.org/officeDocument/2006/relationships/hyperlink" Target="https://andeglobal.org/wp-content/uploads/2025/01/A-Decade-of-Learnings-on-Gender-lens-Acceleration-2.pdf" TargetMode="External"/><Relationship Id="rId19" Type="http://schemas.openxmlformats.org/officeDocument/2006/relationships/hyperlink" Target="https://builtin.com/diversity-inclusion/gender-bias-in-the-workplace" TargetMode="External"/><Relationship Id="rId14" Type="http://schemas.openxmlformats.org/officeDocument/2006/relationships/hyperlink" Target="https://workforcenutrition.org/webapi/public/guidebook_breastfeeding_support.pdf" TargetMode="External"/><Relationship Id="rId22" Type="http://schemas.openxmlformats.org/officeDocument/2006/relationships/hyperlink" Target="https://www.un.org/en/ecosoc/newfunct/pdf/wep_booklet_final_ver.pdf" TargetMode="External"/><Relationship Id="rId27" Type="http://schemas.openxmlformats.org/officeDocument/2006/relationships/hyperlink" Target="https://www.weps.org/sites/default/files/2020-12/CASE_STUDY_Capgemini_final.pdf" TargetMode="External"/><Relationship Id="rId30" Type="http://schemas.openxmlformats.org/officeDocument/2006/relationships/hyperlink" Target="https://www.forbes.com/councils/forbeshumanresourcescouncil/2024/03/26/13-ways-to-advance-gender-equity-by-prioritizing-women-in-executive-roles/" TargetMode="External"/><Relationship Id="rId35" Type="http://schemas.openxmlformats.org/officeDocument/2006/relationships/hyperlink" Target="https://www.ilo.org/wcmsp5/groups/public/---dgreports/---gender/documents/briefingnote/wcms_410189.pdf" TargetMode="External"/><Relationship Id="rId43" Type="http://schemas.openxmlformats.org/officeDocument/2006/relationships/hyperlink" Target="https://www.ifc.org/content/dam/ifc/doc/mgrt/sheworks-knowledge-report-executive-summary-bm.pdf" TargetMode="External"/><Relationship Id="rId48" Type="http://schemas.openxmlformats.org/officeDocument/2006/relationships/hyperlink" Target="https://lefilconsulting.com/wp-content/uploads/2024/12/3.1.-Policy-against-sexual-harassment-on-the-workplace.pdf" TargetMode="External"/><Relationship Id="rId56" Type="http://schemas.openxmlformats.org/officeDocument/2006/relationships/hyperlink" Target="https://www.ilo.org/media/376146/download" TargetMode="External"/><Relationship Id="rId64" Type="http://schemas.openxmlformats.org/officeDocument/2006/relationships/hyperlink" Target="https://papers.ssrn.com/sol3/papers.cfm?abstract_id=2685116" TargetMode="External"/><Relationship Id="rId69" Type="http://schemas.openxmlformats.org/officeDocument/2006/relationships/hyperlink" Target="https://www.v4w.org/uploads/documents/Journey-Destination-SB-Report-August-8.pdf" TargetMode="External"/><Relationship Id="rId77" Type="http://schemas.openxmlformats.org/officeDocument/2006/relationships/hyperlink" Target="https://www.spf.org/global-data/user150/FrontierIncubator_ToolkitPDF.pdf" TargetMode="External"/><Relationship Id="rId8" Type="http://schemas.openxmlformats.org/officeDocument/2006/relationships/hyperlink" Target="https://www.ilo.org/wcmsp5/groups/public/---ed_emp/---emp_ent/---multi/documents/publication/wcms_756721.pdf" TargetMode="External"/><Relationship Id="rId51" Type="http://schemas.openxmlformats.org/officeDocument/2006/relationships/hyperlink" Target="https://www.usaid.gov/sites/default/files/2022-05/USAID-Engendering-Industries-Guide-Target-Setting.pdf" TargetMode="External"/><Relationship Id="rId72" Type="http://schemas.openxmlformats.org/officeDocument/2006/relationships/hyperlink" Target="https://incae.edu/wp-content/uploads/2024/04/Accelerators-as-drivers.pdf" TargetMode="External"/><Relationship Id="rId80" Type="http://schemas.openxmlformats.org/officeDocument/2006/relationships/hyperlink" Target="https://www.giz.de/en/downloads/giz2022-en-HerNow_WincubateMentoringFramework.pdf" TargetMode="External"/><Relationship Id="rId3" Type="http://schemas.openxmlformats.org/officeDocument/2006/relationships/hyperlink" Target="https://www.pwc.com/gx/en/about/diversity/iwd/iwd-female-talent-report-web.pdf" TargetMode="External"/><Relationship Id="rId12" Type="http://schemas.openxmlformats.org/officeDocument/2006/relationships/hyperlink" Target="https://www.flexjobs.com/blog/post/10-flexjobs-success-stories-show-much-flexible-work-matters/" TargetMode="External"/><Relationship Id="rId17" Type="http://schemas.openxmlformats.org/officeDocument/2006/relationships/hyperlink" Target="https://www.responsible-investor.com/articles/board-diversity-case-study-a-tailored-program-to-get-more-women-on-canadian-corporate-boards" TargetMode="External"/><Relationship Id="rId25" Type="http://schemas.openxmlformats.org/officeDocument/2006/relationships/hyperlink" Target="https://www.weforum.org/agenda/2019/04/business-case-for-diversity-in-the-workplace/" TargetMode="External"/><Relationship Id="rId33" Type="http://schemas.openxmlformats.org/officeDocument/2006/relationships/hyperlink" Target="https://www.researchgate.net/publication/5957753_Women_and_the_labyrinth_of_leadership" TargetMode="External"/><Relationship Id="rId38" Type="http://schemas.openxmlformats.org/officeDocument/2006/relationships/hyperlink" Target="https://www.bitc.org.uk/case-study/equalising-parental-leave/" TargetMode="External"/><Relationship Id="rId46" Type="http://schemas.openxmlformats.org/officeDocument/2006/relationships/hyperlink" Target="https://lefilconsulting.com/wp-content/uploads/2024/11/2.-Gender-balanced-promotion-and-retention.pdf" TargetMode="External"/><Relationship Id="rId59" Type="http://schemas.openxmlformats.org/officeDocument/2006/relationships/hyperlink" Target="https://incae.edu/wp-content/uploads/2024/04/Accelerators-as-drivers.pdf" TargetMode="External"/><Relationship Id="rId67" Type="http://schemas.openxmlformats.org/officeDocument/2006/relationships/hyperlink" Target="https://www.spf.org/global-data/user150/FrontierIncubator_ToolkitPDF.pdf" TargetMode="External"/><Relationship Id="rId20" Type="http://schemas.openxmlformats.org/officeDocument/2006/relationships/hyperlink" Target="https://www.ericsson.com/en/blog/2020/10/unconscious-gender-bias-in-the-workplace" TargetMode="External"/><Relationship Id="rId41" Type="http://schemas.openxmlformats.org/officeDocument/2006/relationships/hyperlink" Target="https://promundoglobal.org/wp-content/uploads/2018/10/F-Understanding-the-Business-Case-for-Gender-Equality-in-the-Workplace.pdf" TargetMode="External"/><Relationship Id="rId54" Type="http://schemas.openxmlformats.org/officeDocument/2006/relationships/hyperlink" Target="https://www.wgea.gov.au/sites/default/files/documents/SETTING-GENDER-TARGETS-Online-accessible_0.pdf" TargetMode="External"/><Relationship Id="rId62" Type="http://schemas.openxmlformats.org/officeDocument/2006/relationships/hyperlink" Target="https://www.spf.org/global-data/user150/MeasuringGenderEqualityGLIA_Final.pdf" TargetMode="External"/><Relationship Id="rId70" Type="http://schemas.openxmlformats.org/officeDocument/2006/relationships/hyperlink" Target="https://incae.edu/wp-content/uploads/2024/04/Accelerators-as-drivers.pdf" TargetMode="External"/><Relationship Id="rId75" Type="http://schemas.openxmlformats.org/officeDocument/2006/relationships/hyperlink" Target="https://www.genderduediligence.org/case-studies-grdd/" TargetMode="External"/><Relationship Id="rId1" Type="http://schemas.openxmlformats.org/officeDocument/2006/relationships/hyperlink" Target="https://www.youtube.com/watch?v=misYmpr925o" TargetMode="External"/><Relationship Id="rId6" Type="http://schemas.openxmlformats.org/officeDocument/2006/relationships/hyperlink" Target="https://www.ewb.ca/wp-content/uploads/2020/07/EWB-Gender-Lens-Investing-Report.pdf" TargetMode="External"/><Relationship Id="rId15" Type="http://schemas.openxmlformats.org/officeDocument/2006/relationships/hyperlink" Target="https://bthechange.com/5-ways-to-get-more-women-on-boards-83799d4038b3" TargetMode="External"/><Relationship Id="rId23" Type="http://schemas.openxmlformats.org/officeDocument/2006/relationships/hyperlink" Target="https://www.weps.org/sites/default/files/2020-08/CASE%20STUDY%20&#8226;%20RELX%20%28final%29.pdf" TargetMode="External"/><Relationship Id="rId28" Type="http://schemas.openxmlformats.org/officeDocument/2006/relationships/hyperlink" Target="https://hbr.org/2007/09/women-and-the-labyrinth-of-leadership" TargetMode="External"/><Relationship Id="rId36" Type="http://schemas.openxmlformats.org/officeDocument/2006/relationships/hyperlink" Target="https://www.forbes.com/sites/forbesbusinesscouncil/2020/11/10/six-strategies-to-help-retain-female-talent-moving-forward/?sh=748d925c1954" TargetMode="External"/><Relationship Id="rId49" Type="http://schemas.openxmlformats.org/officeDocument/2006/relationships/hyperlink" Target="https://lefilconsulting.com/wp-content/uploads/2024/11/4.-Board-of-directors-diversity.pdf" TargetMode="External"/><Relationship Id="rId57" Type="http://schemas.openxmlformats.org/officeDocument/2006/relationships/hyperlink" Target="https://openknowledge.worldbank.org/server/api/core/bitstreams/21bce9c8-a715-4326-bd1e-93654e3cc15e/content" TargetMode="External"/><Relationship Id="rId10" Type="http://schemas.openxmlformats.org/officeDocument/2006/relationships/hyperlink" Target="https://www.fastcompany.com/90513225/im-a-gay-ceo-and-this-is-why-parental-leave-will-promote-gender-equality" TargetMode="External"/><Relationship Id="rId31" Type="http://schemas.openxmlformats.org/officeDocument/2006/relationships/hyperlink" Target="https://www.usaid.gov/sites/default/files/2022-05/PA_Case_Study.2019.04.09.508.pdf" TargetMode="External"/><Relationship Id="rId44" Type="http://schemas.openxmlformats.org/officeDocument/2006/relationships/hyperlink" Target="https://www.ifc.org/content/dam/ifc/doc/mgrt/tipsheet-implement-a-policy-for-prevention-of-sexual-harassment-october2021-external.pdf" TargetMode="External"/><Relationship Id="rId52" Type="http://schemas.openxmlformats.org/officeDocument/2006/relationships/hyperlink" Target="https://www.spf.org/global-data/user150/FrontierIncubator_ToolkitPDF.pdf" TargetMode="External"/><Relationship Id="rId60" Type="http://schemas.openxmlformats.org/officeDocument/2006/relationships/hyperlink" Target="https://incae.edu/wp-content/uploads/2024/04/Accelerators-as-drivers.pdf" TargetMode="External"/><Relationship Id="rId65" Type="http://schemas.openxmlformats.org/officeDocument/2006/relationships/hyperlink" Target="https://www.swisscontact.org/_Resources/Persistent/c/b/c/6/cbc67528910bd523ae4023adf45844929ebe2ee1/GLI%20Landscape%20Report%20in%20Cambodia.pdf" TargetMode="External"/><Relationship Id="rId73" Type="http://schemas.openxmlformats.org/officeDocument/2006/relationships/hyperlink" Target="https://andeglobal.org/wp-content/uploads/2022/12/ANDE-What_We_Learned_about_Women_Led_Ventures_and_Acceleration-ENG_final.pdf" TargetMode="External"/><Relationship Id="rId78" Type="http://schemas.openxmlformats.org/officeDocument/2006/relationships/hyperlink" Target="https://www.spf.org/global-data/user150/FrontierIncubator_ToolkitPDF.pdf" TargetMode="External"/><Relationship Id="rId81" Type="http://schemas.openxmlformats.org/officeDocument/2006/relationships/hyperlink" Target="https://incae.edu/wp-content/uploads/2024/04/Accelerators-as-drivers.pdf" TargetMode="External"/><Relationship Id="rId4" Type="http://schemas.openxmlformats.org/officeDocument/2006/relationships/hyperlink" Target="https://www.inc.com/entrepreneurs-organization/7-steps-to-promote-gender-equality-in-recruiting-hiring.html" TargetMode="External"/><Relationship Id="rId9" Type="http://schemas.openxmlformats.org/officeDocument/2006/relationships/hyperlink" Target="https://www.ilo.org/wcmsp5/groups/public/---dgreports/---gender/documents/briefingnote/wcms_410189.pdf" TargetMode="External"/><Relationship Id="rId13" Type="http://schemas.openxmlformats.org/officeDocument/2006/relationships/hyperlink" Target="https://www.vic.gov.au/case-study-flexible-work-reduces-gender-pay-gap-and-saves-money" TargetMode="External"/><Relationship Id="rId18" Type="http://schemas.openxmlformats.org/officeDocument/2006/relationships/hyperlink" Target="https://leanin.org/gender-bias-cards/grid/overview" TargetMode="External"/><Relationship Id="rId39" Type="http://schemas.openxmlformats.org/officeDocument/2006/relationships/hyperlink" Target="https://ssir.org/articles/entry/how_businesses_can_take_the_lead_in_combatting_gender_based_violence" TargetMode="External"/><Relationship Id="rId34" Type="http://schemas.openxmlformats.org/officeDocument/2006/relationships/hyperlink" Target="https://www.eatsmartmovemorenc.com/wp-content/uploads/2019/08/Investing-in-Workplace-BF-Programs.pdf" TargetMode="External"/><Relationship Id="rId50" Type="http://schemas.openxmlformats.org/officeDocument/2006/relationships/hyperlink" Target="https://www.wgea.gov.au/sites/default/files/documents/Target-Setting-for-Gender-Equality_A-Review-of-the-Literature-Dr_Leonora_Risse_March-2024.pdf" TargetMode="External"/><Relationship Id="rId55" Type="http://schemas.openxmlformats.org/officeDocument/2006/relationships/hyperlink" Target="https://assets.cdcgroup.com/wp-content/uploads/2020/03/16111901/How-to-measure-the-gender-impact-of-investments.pdf" TargetMode="External"/><Relationship Id="rId76" Type="http://schemas.openxmlformats.org/officeDocument/2006/relationships/hyperlink" Target="https://www.spf.org/global-data/user150/FrontierIncubator_ToolkitPDF.pdf" TargetMode="External"/><Relationship Id="rId7" Type="http://schemas.openxmlformats.org/officeDocument/2006/relationships/hyperlink" Target="https://leanin.org/what-companies-can-do-about-equal-pay" TargetMode="External"/><Relationship Id="rId71" Type="http://schemas.openxmlformats.org/officeDocument/2006/relationships/hyperlink" Target="https://www.spf.org/global-data/user150/FrontierIncubator_ToolkitPDF.pdf" TargetMode="External"/><Relationship Id="rId2" Type="http://schemas.openxmlformats.org/officeDocument/2006/relationships/hyperlink" Target="https://bteam.org/our-thinking/reports/gender-balance-inclusive-cultures-ceo-guide" TargetMode="External"/><Relationship Id="rId29" Type="http://schemas.openxmlformats.org/officeDocument/2006/relationships/hyperlink" Target="https://www.shoosmiths.com/insights/comment/supporting-women-breastfeeding-at-work-what-can-employers-do" TargetMode="External"/><Relationship Id="rId24" Type="http://schemas.openxmlformats.org/officeDocument/2006/relationships/hyperlink" Target="https://www.weps.org/sites/default/files/2020-08/CASE%20STUDY%20&#8226;%20BBVA%20%28final%29.pdf" TargetMode="External"/><Relationship Id="rId40" Type="http://schemas.openxmlformats.org/officeDocument/2006/relationships/hyperlink" Target="https://www.usaid.gov/engendering-industries/partners/ekedc-nigeria/developing-a-workplace-sexual-harassment-policy" TargetMode="External"/><Relationship Id="rId45" Type="http://schemas.openxmlformats.org/officeDocument/2006/relationships/hyperlink" Target="https://lefilconsulting.com/wp-content/uploads/2024/12/1.-Gender-balanced-hiring.pdf" TargetMode="External"/><Relationship Id="rId66" Type="http://schemas.openxmlformats.org/officeDocument/2006/relationships/hyperlink" Target="https://www.giz.de/en/downloads/giz2022-0011en-accelerating-women-entrepreneurs-handbook.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M524"/>
  <sheetViews>
    <sheetView showGridLines="0" tabSelected="1" zoomScale="70" zoomScaleNormal="70" workbookViewId="0">
      <pane ySplit="1" topLeftCell="A2" activePane="bottomLeft" state="frozen"/>
      <selection pane="bottomLeft"/>
    </sheetView>
  </sheetViews>
  <sheetFormatPr defaultColWidth="0" defaultRowHeight="15.5"/>
  <cols>
    <col min="1" max="1" width="3" style="1" customWidth="1"/>
    <col min="2" max="3" width="3.6640625" style="1" customWidth="1"/>
    <col min="4" max="4" width="2.1640625" style="1" customWidth="1"/>
    <col min="5" max="5" width="28" style="1" customWidth="1"/>
    <col min="6" max="6" width="6.1640625" style="1" customWidth="1"/>
    <col min="7" max="7" width="33.1640625" style="1" customWidth="1"/>
    <col min="8" max="8" width="34.6640625" style="1" customWidth="1"/>
    <col min="9" max="9" width="31.1640625" style="1" customWidth="1"/>
    <col min="10" max="10" width="29.6640625" style="1" customWidth="1"/>
    <col min="11" max="11" width="31.1640625" style="1" customWidth="1"/>
    <col min="12" max="12" width="4.6640625" customWidth="1"/>
    <col min="13" max="16384" width="10.6640625" style="1" hidden="1"/>
  </cols>
  <sheetData>
    <row r="1" spans="2:13" ht="26">
      <c r="B1" s="232" t="s">
        <v>0</v>
      </c>
      <c r="C1" s="233"/>
      <c r="D1" s="233"/>
      <c r="E1" s="233"/>
      <c r="F1" s="233"/>
      <c r="G1" s="233"/>
      <c r="H1" s="233"/>
      <c r="I1" s="233"/>
      <c r="J1" s="233"/>
      <c r="K1" s="234"/>
    </row>
    <row r="2" spans="2:13" ht="191" customHeight="1">
      <c r="B2" s="239" t="s">
        <v>635</v>
      </c>
      <c r="C2" s="240"/>
      <c r="D2" s="240"/>
      <c r="E2" s="240"/>
      <c r="F2" s="240"/>
      <c r="G2" s="240"/>
      <c r="H2" s="240"/>
      <c r="I2" s="240"/>
      <c r="J2" s="240"/>
      <c r="K2" s="241"/>
    </row>
    <row r="4" spans="2:13">
      <c r="B4" s="192" t="s">
        <v>1</v>
      </c>
      <c r="C4" s="193"/>
      <c r="D4" s="193"/>
      <c r="E4" s="194"/>
      <c r="F4" s="8"/>
    </row>
    <row r="5" spans="2:13" ht="16.25" customHeight="1">
      <c r="B5" s="235" t="s">
        <v>2</v>
      </c>
      <c r="C5" s="197"/>
      <c r="D5" s="197"/>
      <c r="E5" s="197"/>
      <c r="F5" s="198"/>
      <c r="G5" s="198"/>
      <c r="H5" s="198"/>
      <c r="I5" s="198"/>
      <c r="J5" s="198"/>
      <c r="K5" s="199"/>
    </row>
    <row r="6" spans="2:13" ht="16.25" customHeight="1">
      <c r="B6" s="236"/>
      <c r="C6" s="200"/>
      <c r="D6" s="200"/>
      <c r="E6" s="200"/>
      <c r="F6" s="200"/>
      <c r="G6" s="200"/>
      <c r="H6" s="200"/>
      <c r="I6" s="200"/>
      <c r="J6" s="200"/>
      <c r="K6" s="201"/>
    </row>
    <row r="7" spans="2:13">
      <c r="C7" s="3"/>
      <c r="D7" s="3"/>
      <c r="E7" s="3"/>
      <c r="F7" s="3"/>
      <c r="G7" s="3"/>
      <c r="H7" s="3"/>
      <c r="I7" s="3"/>
      <c r="J7" s="3"/>
      <c r="K7" s="3"/>
    </row>
    <row r="8" spans="2:13" ht="35" customHeight="1">
      <c r="B8" s="20"/>
      <c r="C8" s="195" t="s">
        <v>3</v>
      </c>
      <c r="D8" s="195"/>
      <c r="E8" s="195"/>
      <c r="F8" s="195"/>
      <c r="G8" s="195"/>
      <c r="H8" s="195"/>
      <c r="I8" s="195"/>
      <c r="J8" s="195"/>
      <c r="K8" s="196"/>
      <c r="M8" t="s">
        <v>4</v>
      </c>
    </row>
    <row r="9" spans="2:13">
      <c r="C9" s="3"/>
      <c r="D9" s="3"/>
      <c r="E9" s="3"/>
      <c r="F9" s="3"/>
      <c r="G9" s="3"/>
      <c r="H9" s="3"/>
      <c r="I9" s="3"/>
      <c r="J9" s="3"/>
      <c r="K9" s="3"/>
      <c r="M9" t="s">
        <v>5</v>
      </c>
    </row>
    <row r="10" spans="2:13">
      <c r="C10" s="4"/>
      <c r="E10" s="13" t="s">
        <v>6</v>
      </c>
      <c r="F10" s="3"/>
      <c r="G10" s="3"/>
      <c r="H10" s="3"/>
      <c r="I10" s="3"/>
      <c r="J10" s="3"/>
      <c r="K10" s="3"/>
      <c r="M10"/>
    </row>
    <row r="11" spans="2:13">
      <c r="C11" s="4"/>
      <c r="D11" s="3"/>
      <c r="E11" s="13" t="s">
        <v>7</v>
      </c>
      <c r="F11" s="3"/>
      <c r="G11" s="3"/>
      <c r="H11" s="3"/>
      <c r="I11" s="3"/>
      <c r="J11" s="3"/>
      <c r="K11" s="3"/>
      <c r="M11"/>
    </row>
    <row r="12" spans="2:13">
      <c r="C12" s="4"/>
      <c r="D12" s="3"/>
      <c r="E12" s="13" t="s">
        <v>8</v>
      </c>
      <c r="F12" s="3"/>
      <c r="G12" s="3"/>
      <c r="H12" s="3"/>
      <c r="I12" s="3"/>
      <c r="J12" s="3"/>
      <c r="K12" s="3"/>
      <c r="M12"/>
    </row>
    <row r="13" spans="2:13">
      <c r="C13" s="4"/>
      <c r="D13" s="3"/>
      <c r="E13" s="13" t="s">
        <v>9</v>
      </c>
      <c r="F13" s="3"/>
      <c r="G13" s="3"/>
      <c r="H13" s="3"/>
      <c r="I13" s="3"/>
      <c r="J13" s="3"/>
      <c r="K13" s="3"/>
      <c r="M13"/>
    </row>
    <row r="14" spans="2:13">
      <c r="C14" s="4"/>
      <c r="D14" s="3"/>
      <c r="E14" s="13" t="s">
        <v>10</v>
      </c>
      <c r="F14" s="3"/>
      <c r="G14" s="3"/>
      <c r="H14" s="3"/>
      <c r="I14" s="3"/>
      <c r="J14" s="3"/>
      <c r="K14" s="3"/>
      <c r="M14"/>
    </row>
    <row r="15" spans="2:13">
      <c r="C15" s="4"/>
      <c r="D15" s="3"/>
      <c r="E15" s="13" t="s">
        <v>11</v>
      </c>
      <c r="F15" s="3"/>
      <c r="G15" s="3"/>
      <c r="H15" s="3"/>
      <c r="I15" s="3"/>
      <c r="J15" s="3"/>
      <c r="K15" s="3"/>
      <c r="M15"/>
    </row>
    <row r="16" spans="2:13">
      <c r="C16" s="4"/>
      <c r="D16" s="3"/>
      <c r="E16" s="13" t="s">
        <v>12</v>
      </c>
      <c r="F16" s="3"/>
      <c r="G16" s="3"/>
      <c r="H16" s="3"/>
      <c r="I16" s="3"/>
      <c r="J16" s="3"/>
      <c r="K16" s="3"/>
      <c r="M16"/>
    </row>
    <row r="17" spans="2:13">
      <c r="C17" s="4"/>
      <c r="D17" s="3"/>
      <c r="E17" s="13" t="s">
        <v>13</v>
      </c>
      <c r="F17" s="3"/>
      <c r="G17" s="3"/>
      <c r="H17" s="3"/>
      <c r="I17" s="3"/>
      <c r="J17" s="3"/>
      <c r="K17" s="3"/>
      <c r="M17"/>
    </row>
    <row r="18" spans="2:13">
      <c r="C18" s="3"/>
      <c r="D18" s="3"/>
      <c r="E18" s="3"/>
      <c r="F18" s="3"/>
      <c r="G18" s="3"/>
      <c r="H18" s="3"/>
      <c r="I18" s="3"/>
      <c r="J18" s="3"/>
      <c r="K18" s="3"/>
      <c r="M18"/>
    </row>
    <row r="19" spans="2:13" hidden="1">
      <c r="C19" s="14" t="s">
        <v>14</v>
      </c>
      <c r="D19" s="11"/>
      <c r="E19" s="12">
        <f>IF(OR(C10="X",C16="X"),1,IF(OR(C11="X",C15="X"),2,IF(OR(C12="X",C14="X"),3,IF(C13="X",4,0))))</f>
        <v>0</v>
      </c>
      <c r="F19" s="3"/>
      <c r="G19" s="3"/>
      <c r="H19" s="3"/>
      <c r="I19" s="3"/>
      <c r="J19" s="3"/>
      <c r="K19" s="3"/>
      <c r="M19"/>
    </row>
    <row r="20" spans="2:13">
      <c r="C20" s="3"/>
      <c r="D20" s="3"/>
      <c r="E20" s="3"/>
      <c r="F20" s="3"/>
      <c r="G20" s="3"/>
      <c r="H20" s="3"/>
      <c r="I20" s="3"/>
      <c r="J20" s="3"/>
      <c r="K20" s="3"/>
      <c r="M20"/>
    </row>
    <row r="21" spans="2:13" ht="42" customHeight="1">
      <c r="B21" s="20"/>
      <c r="C21" s="195" t="s">
        <v>15</v>
      </c>
      <c r="D21" s="195"/>
      <c r="E21" s="195"/>
      <c r="F21" s="195"/>
      <c r="G21" s="195"/>
      <c r="H21" s="195"/>
      <c r="I21" s="195"/>
      <c r="J21" s="195"/>
      <c r="K21" s="196"/>
    </row>
    <row r="22" spans="2:13">
      <c r="C22" s="3"/>
      <c r="D22" s="3"/>
      <c r="E22" s="3"/>
      <c r="F22" s="3"/>
      <c r="G22" s="3"/>
      <c r="H22" s="3"/>
      <c r="I22" s="3"/>
      <c r="J22" s="3"/>
      <c r="K22" s="3"/>
    </row>
    <row r="23" spans="2:13">
      <c r="C23" s="4"/>
      <c r="E23" s="13" t="s">
        <v>6</v>
      </c>
      <c r="F23" s="3"/>
      <c r="G23" s="3"/>
      <c r="H23" s="3"/>
      <c r="I23" s="3"/>
      <c r="J23" s="3"/>
      <c r="K23" s="3"/>
      <c r="M23"/>
    </row>
    <row r="24" spans="2:13">
      <c r="C24" s="4"/>
      <c r="D24" s="3"/>
      <c r="E24" s="13" t="s">
        <v>7</v>
      </c>
      <c r="F24" s="3"/>
      <c r="G24" s="3"/>
      <c r="H24" s="3"/>
      <c r="I24" s="3"/>
      <c r="J24" s="3"/>
      <c r="K24" s="3"/>
      <c r="M24"/>
    </row>
    <row r="25" spans="2:13">
      <c r="C25" s="4"/>
      <c r="D25" s="3"/>
      <c r="E25" s="13" t="s">
        <v>8</v>
      </c>
      <c r="F25" s="3"/>
      <c r="G25" s="3"/>
      <c r="H25" s="3"/>
      <c r="I25" s="3"/>
      <c r="J25" s="3"/>
      <c r="K25" s="3"/>
      <c r="M25"/>
    </row>
    <row r="26" spans="2:13">
      <c r="C26" s="4"/>
      <c r="D26" s="3"/>
      <c r="E26" s="13" t="s">
        <v>9</v>
      </c>
      <c r="F26" s="3"/>
      <c r="G26" s="3"/>
      <c r="H26" s="3"/>
      <c r="I26" s="3"/>
      <c r="J26" s="3"/>
      <c r="K26" s="3"/>
      <c r="M26"/>
    </row>
    <row r="27" spans="2:13">
      <c r="C27" s="4"/>
      <c r="D27" s="3"/>
      <c r="E27" s="13" t="s">
        <v>10</v>
      </c>
      <c r="F27" s="3"/>
      <c r="G27" s="3"/>
      <c r="H27" s="3"/>
      <c r="I27" s="3"/>
      <c r="J27" s="3"/>
      <c r="K27" s="3"/>
      <c r="M27"/>
    </row>
    <row r="28" spans="2:13">
      <c r="C28" s="4"/>
      <c r="D28" s="3"/>
      <c r="E28" s="13" t="s">
        <v>11</v>
      </c>
      <c r="F28" s="3"/>
      <c r="G28" s="3"/>
      <c r="H28" s="3"/>
      <c r="I28" s="3"/>
      <c r="J28" s="3"/>
      <c r="K28" s="3"/>
      <c r="M28"/>
    </row>
    <row r="29" spans="2:13">
      <c r="C29" s="4"/>
      <c r="D29" s="3"/>
      <c r="E29" s="13" t="s">
        <v>12</v>
      </c>
      <c r="F29" s="3"/>
      <c r="G29" s="3"/>
      <c r="H29" s="3"/>
      <c r="I29" s="3"/>
      <c r="J29" s="3"/>
      <c r="K29" s="3"/>
      <c r="M29"/>
    </row>
    <row r="30" spans="2:13">
      <c r="C30" s="4"/>
      <c r="D30" s="3"/>
      <c r="E30" s="13" t="s">
        <v>13</v>
      </c>
      <c r="F30" s="3"/>
      <c r="G30" s="3"/>
      <c r="H30" s="3"/>
      <c r="I30" s="3"/>
      <c r="J30" s="3"/>
      <c r="K30" s="3"/>
      <c r="M30"/>
    </row>
    <row r="31" spans="2:13">
      <c r="C31" s="3"/>
      <c r="D31" s="3"/>
      <c r="E31" s="3"/>
      <c r="F31" s="3"/>
      <c r="G31" s="3"/>
      <c r="H31" s="3"/>
      <c r="I31" s="3"/>
      <c r="J31" s="3"/>
      <c r="K31" s="3"/>
    </row>
    <row r="32" spans="2:13" hidden="1">
      <c r="C32" s="14" t="s">
        <v>14</v>
      </c>
      <c r="D32" s="11"/>
      <c r="E32" s="12">
        <f>IF(OR(C23="X",C29="X"),1,IF(OR(C24="X",C28="X"),2,IF(OR(C25="X",C27="X"),3,IF(C26="X",4,0))))</f>
        <v>0</v>
      </c>
      <c r="F32" s="3"/>
      <c r="G32" s="3"/>
      <c r="H32" s="3"/>
      <c r="I32" s="3"/>
      <c r="J32" s="3"/>
      <c r="K32" s="3"/>
    </row>
    <row r="34" spans="2:11" ht="35" customHeight="1">
      <c r="B34" s="20"/>
      <c r="C34" s="195" t="s">
        <v>16</v>
      </c>
      <c r="D34" s="195"/>
      <c r="E34" s="195"/>
      <c r="F34" s="195"/>
      <c r="G34" s="195"/>
      <c r="H34" s="195"/>
      <c r="I34" s="195"/>
      <c r="J34" s="195"/>
      <c r="K34" s="196"/>
    </row>
    <row r="35" spans="2:11">
      <c r="C35" s="3"/>
      <c r="D35" s="3"/>
      <c r="E35" s="3"/>
      <c r="F35" s="3"/>
      <c r="G35" s="3"/>
      <c r="H35" s="3"/>
      <c r="I35" s="3"/>
      <c r="J35" s="3"/>
      <c r="K35" s="3"/>
    </row>
    <row r="36" spans="2:11">
      <c r="C36" s="4"/>
      <c r="D36" s="3"/>
      <c r="E36" s="8" t="s">
        <v>17</v>
      </c>
      <c r="F36" s="3"/>
      <c r="G36" s="3"/>
      <c r="H36" s="3"/>
      <c r="I36" s="3"/>
      <c r="J36" s="3"/>
      <c r="K36" s="3"/>
    </row>
    <row r="37" spans="2:11" ht="31.25" customHeight="1">
      <c r="C37" s="4"/>
      <c r="D37" s="3"/>
      <c r="E37" s="202" t="s">
        <v>18</v>
      </c>
      <c r="F37" s="202"/>
      <c r="G37" s="202"/>
      <c r="H37" s="202"/>
      <c r="I37" s="202"/>
      <c r="J37" s="202"/>
      <c r="K37" s="202"/>
    </row>
    <row r="38" spans="2:11" ht="31.25" customHeight="1">
      <c r="C38" s="4"/>
      <c r="D38" s="3"/>
      <c r="E38" s="202" t="s">
        <v>19</v>
      </c>
      <c r="F38" s="202"/>
      <c r="G38" s="202"/>
      <c r="H38" s="202"/>
      <c r="I38" s="202"/>
      <c r="J38" s="202"/>
      <c r="K38" s="202"/>
    </row>
    <row r="39" spans="2:11" ht="32" customHeight="1">
      <c r="C39" s="4"/>
      <c r="D39" s="3"/>
      <c r="E39" s="202" t="s">
        <v>20</v>
      </c>
      <c r="F39" s="202"/>
      <c r="G39" s="202"/>
      <c r="H39" s="202"/>
      <c r="I39" s="202"/>
      <c r="J39" s="202"/>
      <c r="K39" s="202"/>
    </row>
    <row r="40" spans="2:11">
      <c r="C40" s="4"/>
      <c r="D40" s="3"/>
      <c r="E40" s="8" t="s">
        <v>13</v>
      </c>
      <c r="F40" s="3"/>
      <c r="G40" s="3"/>
      <c r="H40" s="3"/>
      <c r="I40" s="3"/>
      <c r="J40" s="3"/>
      <c r="K40" s="3"/>
    </row>
    <row r="41" spans="2:11">
      <c r="C41" s="3"/>
      <c r="D41" s="3"/>
      <c r="E41" s="8"/>
      <c r="F41" s="3"/>
      <c r="G41" s="3"/>
      <c r="H41" s="3"/>
      <c r="I41" s="3"/>
      <c r="J41" s="3"/>
      <c r="K41" s="3"/>
    </row>
    <row r="42" spans="2:11" hidden="1">
      <c r="C42" s="14" t="s">
        <v>14</v>
      </c>
      <c r="D42" s="11"/>
      <c r="E42" s="12">
        <f>IF(C36="X",1,IF(C37="X",2,IF(C38="X",3,IF(C39="X",4,0))))</f>
        <v>0</v>
      </c>
      <c r="F42" s="3"/>
      <c r="G42" s="3"/>
      <c r="H42" s="3"/>
      <c r="I42" s="3"/>
      <c r="J42" s="3"/>
      <c r="K42" s="3"/>
    </row>
    <row r="43" spans="2:11">
      <c r="C43" s="15"/>
      <c r="D43" s="3"/>
      <c r="E43" s="3"/>
      <c r="F43" s="3"/>
      <c r="G43" s="3"/>
      <c r="H43" s="3"/>
      <c r="I43" s="3"/>
      <c r="J43" s="3"/>
      <c r="K43" s="3"/>
    </row>
    <row r="44" spans="2:11" ht="35" customHeight="1">
      <c r="B44" s="20"/>
      <c r="C44" s="195" t="s">
        <v>21</v>
      </c>
      <c r="D44" s="195"/>
      <c r="E44" s="195"/>
      <c r="F44" s="195"/>
      <c r="G44" s="195"/>
      <c r="H44" s="195"/>
      <c r="I44" s="195"/>
      <c r="J44" s="195"/>
      <c r="K44" s="196"/>
    </row>
    <row r="45" spans="2:11">
      <c r="C45" s="3"/>
      <c r="D45" s="3"/>
      <c r="E45" s="3"/>
      <c r="F45" s="3"/>
      <c r="G45" s="3"/>
      <c r="H45" s="3"/>
      <c r="I45" s="3"/>
      <c r="J45" s="3"/>
      <c r="K45" s="3"/>
    </row>
    <row r="46" spans="2:11">
      <c r="C46" s="4"/>
      <c r="D46" s="3"/>
      <c r="E46" s="8" t="s">
        <v>22</v>
      </c>
      <c r="F46" s="3"/>
      <c r="G46" s="3"/>
      <c r="H46" s="3"/>
      <c r="I46" s="3"/>
      <c r="J46" s="3"/>
      <c r="K46" s="3"/>
    </row>
    <row r="47" spans="2:11" ht="31.25" customHeight="1">
      <c r="C47" s="4"/>
      <c r="D47" s="3"/>
      <c r="E47" s="202" t="s">
        <v>18</v>
      </c>
      <c r="F47" s="202"/>
      <c r="G47" s="202"/>
      <c r="H47" s="202"/>
      <c r="I47" s="202"/>
      <c r="J47" s="202"/>
      <c r="K47" s="202"/>
    </row>
    <row r="48" spans="2:11" ht="31.25" customHeight="1">
      <c r="C48" s="4"/>
      <c r="D48" s="3"/>
      <c r="E48" s="202" t="s">
        <v>23</v>
      </c>
      <c r="F48" s="202"/>
      <c r="G48" s="202"/>
      <c r="H48" s="202"/>
      <c r="I48" s="202"/>
      <c r="J48" s="202"/>
      <c r="K48" s="202"/>
    </row>
    <row r="49" spans="2:11" ht="32" customHeight="1">
      <c r="C49" s="4"/>
      <c r="D49" s="3"/>
      <c r="E49" s="202" t="s">
        <v>20</v>
      </c>
      <c r="F49" s="202"/>
      <c r="G49" s="202"/>
      <c r="H49" s="202"/>
      <c r="I49" s="202"/>
      <c r="J49" s="202"/>
      <c r="K49" s="202"/>
    </row>
    <row r="50" spans="2:11">
      <c r="C50" s="4"/>
      <c r="D50" s="3"/>
      <c r="E50" s="8" t="s">
        <v>13</v>
      </c>
      <c r="F50" s="3"/>
      <c r="G50" s="3"/>
      <c r="H50" s="3"/>
      <c r="I50" s="3"/>
      <c r="J50" s="3"/>
      <c r="K50" s="3"/>
    </row>
    <row r="51" spans="2:11">
      <c r="C51" s="3"/>
      <c r="D51" s="3"/>
      <c r="E51" s="8"/>
      <c r="F51" s="3"/>
      <c r="G51" s="3"/>
      <c r="H51" s="3"/>
      <c r="I51" s="3"/>
      <c r="J51" s="3"/>
      <c r="K51" s="3"/>
    </row>
    <row r="52" spans="2:11" hidden="1">
      <c r="C52" s="14" t="s">
        <v>14</v>
      </c>
      <c r="D52" s="11"/>
      <c r="E52" s="12">
        <f>IF(C46="X",1,IF(C47="X",2,IF(C48="X",3,IF(C49="X",4,0))))</f>
        <v>0</v>
      </c>
      <c r="F52" s="3"/>
      <c r="G52" s="3"/>
      <c r="H52" s="3"/>
      <c r="I52" s="3"/>
      <c r="J52" s="3"/>
      <c r="K52" s="3"/>
    </row>
    <row r="53" spans="2:11">
      <c r="C53" s="15"/>
      <c r="D53" s="3"/>
      <c r="E53" s="3"/>
      <c r="F53" s="3"/>
      <c r="G53" s="3"/>
      <c r="H53" s="3"/>
      <c r="I53" s="3"/>
      <c r="J53" s="3"/>
      <c r="K53" s="3"/>
    </row>
    <row r="54" spans="2:11" ht="38" customHeight="1">
      <c r="B54" s="20"/>
      <c r="C54" s="195" t="s">
        <v>24</v>
      </c>
      <c r="D54" s="195"/>
      <c r="E54" s="195"/>
      <c r="F54" s="195"/>
      <c r="G54" s="195"/>
      <c r="H54" s="195"/>
      <c r="I54" s="195"/>
      <c r="J54" s="195"/>
      <c r="K54" s="196"/>
    </row>
    <row r="55" spans="2:11">
      <c r="C55" s="3"/>
      <c r="D55" s="3"/>
      <c r="E55" s="3"/>
      <c r="F55" s="3"/>
      <c r="G55" s="3"/>
      <c r="H55" s="3"/>
      <c r="I55" s="3"/>
      <c r="J55" s="3"/>
      <c r="K55" s="3"/>
    </row>
    <row r="56" spans="2:11">
      <c r="C56" s="4"/>
      <c r="D56" s="3"/>
      <c r="E56" s="6" t="s">
        <v>25</v>
      </c>
      <c r="F56" s="3"/>
      <c r="G56" s="3"/>
      <c r="H56" s="3"/>
      <c r="I56" s="3"/>
      <c r="J56" s="3"/>
      <c r="K56" s="3"/>
    </row>
    <row r="57" spans="2:11">
      <c r="C57" s="4"/>
      <c r="D57" s="3"/>
      <c r="E57" s="6" t="s">
        <v>26</v>
      </c>
      <c r="F57" s="3"/>
      <c r="G57" s="3"/>
      <c r="H57" s="3"/>
      <c r="I57" s="3"/>
      <c r="J57" s="3"/>
      <c r="K57" s="3"/>
    </row>
    <row r="58" spans="2:11">
      <c r="C58" s="4"/>
      <c r="D58" s="3"/>
      <c r="E58" s="6" t="s">
        <v>27</v>
      </c>
      <c r="F58" s="3"/>
      <c r="G58" s="3"/>
      <c r="H58" s="3"/>
      <c r="I58" s="3"/>
      <c r="J58" s="3"/>
      <c r="K58" s="3"/>
    </row>
    <row r="59" spans="2:11" ht="33" customHeight="1">
      <c r="C59" s="4"/>
      <c r="D59" s="3"/>
      <c r="E59" s="202" t="s">
        <v>28</v>
      </c>
      <c r="F59" s="202"/>
      <c r="G59" s="202"/>
      <c r="H59" s="202"/>
      <c r="I59" s="202"/>
      <c r="J59" s="202"/>
      <c r="K59" s="202"/>
    </row>
    <row r="60" spans="2:11">
      <c r="C60" s="4"/>
      <c r="D60" s="3"/>
      <c r="E60" s="6" t="s">
        <v>13</v>
      </c>
      <c r="F60" s="3"/>
      <c r="G60" s="3"/>
      <c r="H60" s="3"/>
      <c r="I60" s="3"/>
      <c r="J60" s="3"/>
      <c r="K60" s="3"/>
    </row>
    <row r="61" spans="2:11">
      <c r="C61" s="3"/>
      <c r="D61" s="3"/>
      <c r="E61" s="3"/>
      <c r="F61" s="3"/>
      <c r="G61" s="3"/>
      <c r="H61" s="3"/>
      <c r="I61" s="3"/>
      <c r="J61" s="3"/>
      <c r="K61" s="3"/>
    </row>
    <row r="62" spans="2:11" hidden="1">
      <c r="C62" s="14" t="s">
        <v>14</v>
      </c>
      <c r="D62" s="11"/>
      <c r="E62" s="12">
        <f>IF(C56="X",1,IF(C57="X",2,IF(C58="X",3,IF(C59="X",4,0))))</f>
        <v>0</v>
      </c>
      <c r="F62" s="3"/>
      <c r="G62" s="3"/>
      <c r="H62" s="3"/>
      <c r="I62" s="3"/>
      <c r="J62" s="3"/>
      <c r="K62" s="3"/>
    </row>
    <row r="64" spans="2:11">
      <c r="B64" s="192" t="s">
        <v>1</v>
      </c>
      <c r="C64" s="193"/>
      <c r="D64" s="193"/>
      <c r="E64" s="194"/>
      <c r="F64" s="8"/>
    </row>
    <row r="65" spans="2:11" ht="16.25" customHeight="1">
      <c r="B65" s="21"/>
      <c r="C65" s="197" t="s">
        <v>29</v>
      </c>
      <c r="D65" s="197"/>
      <c r="E65" s="197"/>
      <c r="F65" s="198"/>
      <c r="G65" s="198"/>
      <c r="H65" s="198"/>
      <c r="I65" s="198"/>
      <c r="J65" s="198"/>
      <c r="K65" s="199"/>
    </row>
    <row r="66" spans="2:11">
      <c r="B66" s="22"/>
      <c r="C66" s="200"/>
      <c r="D66" s="200"/>
      <c r="E66" s="200"/>
      <c r="F66" s="200"/>
      <c r="G66" s="200"/>
      <c r="H66" s="200"/>
      <c r="I66" s="200"/>
      <c r="J66" s="200"/>
      <c r="K66" s="201"/>
    </row>
    <row r="68" spans="2:11" ht="34.25" customHeight="1">
      <c r="B68" s="20"/>
      <c r="C68" s="237" t="s">
        <v>30</v>
      </c>
      <c r="D68" s="237"/>
      <c r="E68" s="237"/>
      <c r="F68" s="237"/>
      <c r="G68" s="237"/>
      <c r="H68" s="237"/>
      <c r="I68" s="237"/>
      <c r="J68" s="237"/>
      <c r="K68" s="238"/>
    </row>
    <row r="69" spans="2:11">
      <c r="C69" s="3"/>
      <c r="D69" s="3"/>
      <c r="E69" s="3"/>
      <c r="F69" s="3"/>
      <c r="G69" s="3"/>
      <c r="H69" s="3"/>
      <c r="I69" s="3"/>
      <c r="J69" s="3"/>
      <c r="K69" s="3"/>
    </row>
    <row r="70" spans="2:11">
      <c r="C70" s="4"/>
      <c r="D70" s="3"/>
      <c r="E70" s="16" t="s">
        <v>31</v>
      </c>
      <c r="F70" s="17"/>
      <c r="G70" s="3"/>
      <c r="H70" s="3"/>
      <c r="I70" s="3"/>
      <c r="J70" s="3"/>
      <c r="K70" s="3"/>
    </row>
    <row r="71" spans="2:11">
      <c r="C71" s="4"/>
      <c r="D71" s="3"/>
      <c r="E71" s="16" t="s">
        <v>32</v>
      </c>
      <c r="F71" s="17"/>
      <c r="G71" s="3"/>
      <c r="H71" s="3"/>
      <c r="I71" s="3"/>
      <c r="J71" s="3"/>
      <c r="K71" s="3"/>
    </row>
    <row r="72" spans="2:11">
      <c r="C72" s="4"/>
      <c r="D72" s="3"/>
      <c r="E72" s="16" t="s">
        <v>33</v>
      </c>
      <c r="F72" s="17"/>
      <c r="G72" s="3"/>
      <c r="H72" s="3"/>
      <c r="I72" s="3"/>
      <c r="J72" s="3"/>
      <c r="K72" s="3"/>
    </row>
    <row r="73" spans="2:11">
      <c r="C73" s="4"/>
      <c r="D73" s="3"/>
      <c r="E73" s="16" t="s">
        <v>34</v>
      </c>
      <c r="F73" s="17"/>
      <c r="G73" s="3"/>
      <c r="H73" s="3"/>
      <c r="I73" s="3"/>
      <c r="J73" s="3"/>
      <c r="K73" s="3"/>
    </row>
    <row r="74" spans="2:11">
      <c r="C74" s="4"/>
      <c r="D74" s="3"/>
      <c r="E74" s="16" t="s">
        <v>13</v>
      </c>
      <c r="F74" s="17"/>
      <c r="G74" s="3"/>
      <c r="H74" s="3"/>
      <c r="I74" s="3"/>
      <c r="J74" s="3"/>
      <c r="K74" s="3"/>
    </row>
    <row r="75" spans="2:11">
      <c r="C75" s="3"/>
      <c r="D75" s="3"/>
      <c r="E75" s="3"/>
      <c r="F75" s="3"/>
      <c r="G75" s="3"/>
      <c r="H75" s="3"/>
      <c r="I75" s="3"/>
      <c r="J75" s="3"/>
      <c r="K75" s="3"/>
    </row>
    <row r="76" spans="2:11" hidden="1">
      <c r="C76" s="14" t="s">
        <v>14</v>
      </c>
      <c r="D76" s="11"/>
      <c r="E76" s="12">
        <f>IF(C70="X",1,IF(C71="X",2,IF(C72="X",3,IF(C73="X",4,0))))</f>
        <v>0</v>
      </c>
      <c r="F76" s="3"/>
      <c r="G76" s="3"/>
      <c r="H76" s="3"/>
      <c r="I76" s="3"/>
      <c r="J76" s="3"/>
      <c r="K76" s="3"/>
    </row>
    <row r="77" spans="2:11">
      <c r="C77" s="15"/>
      <c r="D77" s="3"/>
      <c r="E77" s="3"/>
      <c r="F77" s="3"/>
      <c r="G77" s="3"/>
      <c r="H77" s="3"/>
      <c r="I77" s="3"/>
      <c r="J77" s="3"/>
      <c r="K77" s="3"/>
    </row>
    <row r="78" spans="2:11" ht="36" customHeight="1">
      <c r="B78" s="20"/>
      <c r="C78" s="195" t="s">
        <v>35</v>
      </c>
      <c r="D78" s="195"/>
      <c r="E78" s="195"/>
      <c r="F78" s="195"/>
      <c r="G78" s="195"/>
      <c r="H78" s="195"/>
      <c r="I78" s="195"/>
      <c r="J78" s="195"/>
      <c r="K78" s="196"/>
    </row>
    <row r="79" spans="2:11">
      <c r="C79" s="3"/>
      <c r="D79" s="3"/>
      <c r="E79" s="3"/>
      <c r="F79" s="3"/>
      <c r="G79" s="3"/>
      <c r="H79" s="3"/>
      <c r="I79" s="3"/>
      <c r="J79" s="3"/>
      <c r="K79" s="3"/>
    </row>
    <row r="80" spans="2:11">
      <c r="C80" s="4"/>
      <c r="D80" s="3"/>
      <c r="E80" s="6" t="s">
        <v>22</v>
      </c>
      <c r="F80" s="3"/>
      <c r="G80" s="3"/>
      <c r="H80" s="3"/>
      <c r="I80" s="3"/>
      <c r="J80" s="3"/>
      <c r="K80" s="3"/>
    </row>
    <row r="81" spans="2:11">
      <c r="C81" s="4"/>
      <c r="D81" s="3"/>
      <c r="E81" s="6" t="s">
        <v>36</v>
      </c>
      <c r="F81" s="3"/>
      <c r="G81" s="3"/>
      <c r="H81" s="3"/>
      <c r="I81" s="3"/>
      <c r="J81" s="3"/>
      <c r="K81" s="3"/>
    </row>
    <row r="82" spans="2:11">
      <c r="C82" s="4"/>
      <c r="D82" s="3"/>
      <c r="E82" s="6" t="s">
        <v>37</v>
      </c>
      <c r="F82" s="3"/>
      <c r="G82" s="3"/>
      <c r="H82" s="3"/>
      <c r="I82" s="3"/>
      <c r="J82" s="3"/>
      <c r="K82" s="3"/>
    </row>
    <row r="83" spans="2:11">
      <c r="C83" s="4"/>
      <c r="D83" s="3"/>
      <c r="E83" s="6" t="s">
        <v>38</v>
      </c>
      <c r="F83" s="3"/>
      <c r="G83" s="3"/>
      <c r="H83" s="3"/>
      <c r="I83" s="3"/>
      <c r="J83" s="3"/>
      <c r="K83" s="3"/>
    </row>
    <row r="84" spans="2:11">
      <c r="C84" s="4"/>
      <c r="D84" s="3"/>
      <c r="E84" s="6" t="s">
        <v>13</v>
      </c>
      <c r="F84" s="3"/>
      <c r="G84" s="3"/>
      <c r="H84" s="3"/>
      <c r="I84" s="3"/>
      <c r="J84" s="3"/>
      <c r="K84" s="3"/>
    </row>
    <row r="85" spans="2:11">
      <c r="C85" s="3"/>
      <c r="D85" s="3"/>
      <c r="E85" s="3"/>
      <c r="F85" s="3"/>
      <c r="G85" s="3"/>
      <c r="H85" s="3"/>
      <c r="I85" s="3"/>
      <c r="J85" s="3"/>
      <c r="K85" s="3"/>
    </row>
    <row r="86" spans="2:11" hidden="1">
      <c r="C86" s="14" t="s">
        <v>14</v>
      </c>
      <c r="D86" s="10"/>
      <c r="E86" s="12">
        <f>IF(C80="X",1,IF(C81="X",2,IF(C82="X",3,IF(C83="X",4,0))))</f>
        <v>0</v>
      </c>
      <c r="F86" s="3"/>
      <c r="G86" s="3"/>
      <c r="H86" s="3"/>
      <c r="I86" s="3"/>
      <c r="J86" s="3"/>
      <c r="K86" s="3"/>
    </row>
    <row r="87" spans="2:11">
      <c r="C87" s="15"/>
      <c r="D87" s="3"/>
      <c r="E87" s="3"/>
      <c r="F87" s="3"/>
      <c r="G87" s="3"/>
      <c r="H87" s="3"/>
      <c r="I87" s="3"/>
      <c r="J87" s="3"/>
      <c r="K87" s="3"/>
    </row>
    <row r="88" spans="2:11">
      <c r="B88" s="192" t="s">
        <v>1</v>
      </c>
      <c r="C88" s="193"/>
      <c r="D88" s="193"/>
      <c r="E88" s="194"/>
      <c r="F88" s="8"/>
    </row>
    <row r="89" spans="2:11" ht="16.25" customHeight="1">
      <c r="B89" s="21"/>
      <c r="C89" s="197" t="s">
        <v>39</v>
      </c>
      <c r="D89" s="197"/>
      <c r="E89" s="197"/>
      <c r="F89" s="198"/>
      <c r="G89" s="198"/>
      <c r="H89" s="198"/>
      <c r="I89" s="198"/>
      <c r="J89" s="198"/>
      <c r="K89" s="199"/>
    </row>
    <row r="90" spans="2:11" ht="16.25" customHeight="1">
      <c r="B90" s="22"/>
      <c r="C90" s="200"/>
      <c r="D90" s="200"/>
      <c r="E90" s="200"/>
      <c r="F90" s="200"/>
      <c r="G90" s="200"/>
      <c r="H90" s="200"/>
      <c r="I90" s="200"/>
      <c r="J90" s="200"/>
      <c r="K90" s="201"/>
    </row>
    <row r="91" spans="2:11">
      <c r="C91" s="18"/>
      <c r="D91" s="18"/>
      <c r="E91" s="18"/>
      <c r="F91" s="18"/>
      <c r="G91" s="18"/>
      <c r="H91" s="18"/>
      <c r="I91" s="18"/>
      <c r="J91" s="18"/>
      <c r="K91" s="18"/>
    </row>
    <row r="92" spans="2:11" ht="38" customHeight="1">
      <c r="B92" s="20"/>
      <c r="C92" s="237" t="s">
        <v>40</v>
      </c>
      <c r="D92" s="237"/>
      <c r="E92" s="237"/>
      <c r="F92" s="237"/>
      <c r="G92" s="237"/>
      <c r="H92" s="237"/>
      <c r="I92" s="237"/>
      <c r="J92" s="237"/>
      <c r="K92" s="238"/>
    </row>
    <row r="93" spans="2:11">
      <c r="C93" s="3"/>
      <c r="D93" s="3"/>
      <c r="E93" s="3"/>
      <c r="F93" s="3"/>
      <c r="G93" s="3"/>
      <c r="H93" s="3"/>
      <c r="I93" s="3"/>
      <c r="J93" s="3"/>
      <c r="K93" s="3"/>
    </row>
    <row r="94" spans="2:11">
      <c r="C94" s="4"/>
      <c r="D94" s="3"/>
      <c r="E94" s="6" t="s">
        <v>41</v>
      </c>
      <c r="F94" s="3"/>
      <c r="G94" s="3"/>
      <c r="H94" s="3"/>
      <c r="I94" s="3"/>
      <c r="J94" s="3"/>
      <c r="K94" s="3"/>
    </row>
    <row r="95" spans="2:11">
      <c r="C95" s="4"/>
      <c r="D95" s="3"/>
      <c r="E95" s="6" t="s">
        <v>42</v>
      </c>
      <c r="F95" s="3"/>
      <c r="G95" s="3"/>
      <c r="H95" s="3"/>
      <c r="I95" s="3"/>
      <c r="J95" s="3"/>
      <c r="K95" s="3"/>
    </row>
    <row r="96" spans="2:11">
      <c r="C96" s="4"/>
      <c r="D96" s="3"/>
      <c r="E96" s="6" t="s">
        <v>43</v>
      </c>
      <c r="F96" s="3"/>
      <c r="G96" s="3"/>
      <c r="H96" s="3"/>
      <c r="I96" s="3"/>
      <c r="J96" s="3"/>
      <c r="K96" s="3"/>
    </row>
    <row r="97" spans="2:11">
      <c r="C97" s="4"/>
      <c r="D97" s="3"/>
      <c r="E97" s="6" t="s">
        <v>44</v>
      </c>
      <c r="F97" s="3"/>
      <c r="G97" s="3"/>
      <c r="H97" s="3"/>
      <c r="I97" s="3"/>
      <c r="J97" s="3"/>
      <c r="K97" s="3"/>
    </row>
    <row r="98" spans="2:11">
      <c r="C98" s="4"/>
      <c r="D98" s="3"/>
      <c r="E98" s="6" t="s">
        <v>13</v>
      </c>
      <c r="F98" s="3"/>
      <c r="G98" s="3"/>
      <c r="H98" s="3"/>
      <c r="I98" s="3"/>
      <c r="J98" s="3"/>
      <c r="K98" s="3"/>
    </row>
    <row r="99" spans="2:11">
      <c r="C99" s="3"/>
      <c r="D99" s="3"/>
      <c r="E99" s="3"/>
      <c r="F99" s="3"/>
      <c r="G99" s="3"/>
      <c r="H99" s="3"/>
      <c r="I99" s="3"/>
      <c r="J99" s="3"/>
      <c r="K99" s="3"/>
    </row>
    <row r="100" spans="2:11" hidden="1">
      <c r="C100" s="14" t="s">
        <v>14</v>
      </c>
      <c r="D100" s="10"/>
      <c r="E100" s="12">
        <f>IF(C94="X",1,IF(C95="X",2,IF(C96="X",3,IF(C97="X",4,0))))</f>
        <v>0</v>
      </c>
      <c r="F100" s="3"/>
      <c r="G100" s="3"/>
      <c r="H100" s="3"/>
      <c r="I100" s="3"/>
      <c r="J100" s="3"/>
      <c r="K100" s="3"/>
    </row>
    <row r="101" spans="2:11">
      <c r="C101" s="3"/>
      <c r="D101" s="3"/>
      <c r="E101" s="3"/>
      <c r="F101" s="3"/>
      <c r="G101" s="3"/>
      <c r="H101" s="3"/>
      <c r="I101" s="3"/>
      <c r="J101" s="3"/>
      <c r="K101" s="3"/>
    </row>
    <row r="102" spans="2:11" ht="38" customHeight="1">
      <c r="B102" s="20"/>
      <c r="C102" s="237" t="s">
        <v>45</v>
      </c>
      <c r="D102" s="237"/>
      <c r="E102" s="237"/>
      <c r="F102" s="237"/>
      <c r="G102" s="237"/>
      <c r="H102" s="237"/>
      <c r="I102" s="237"/>
      <c r="J102" s="237"/>
      <c r="K102" s="238"/>
    </row>
    <row r="103" spans="2:11">
      <c r="C103" s="3"/>
      <c r="D103" s="3"/>
      <c r="E103" s="3"/>
      <c r="F103" s="3"/>
      <c r="G103" s="3"/>
      <c r="H103" s="3"/>
      <c r="I103" s="3"/>
      <c r="J103" s="3"/>
      <c r="K103" s="3"/>
    </row>
    <row r="104" spans="2:11">
      <c r="C104" s="4"/>
      <c r="D104" s="3"/>
      <c r="E104" s="6" t="s">
        <v>46</v>
      </c>
      <c r="F104" s="3"/>
      <c r="G104" s="3"/>
      <c r="H104" s="3"/>
      <c r="I104" s="3"/>
      <c r="J104" s="3"/>
      <c r="K104" s="3"/>
    </row>
    <row r="105" spans="2:11">
      <c r="C105" s="4"/>
      <c r="D105" s="3"/>
      <c r="E105" s="6" t="s">
        <v>47</v>
      </c>
      <c r="F105" s="3"/>
      <c r="G105" s="3"/>
      <c r="H105" s="3"/>
      <c r="I105" s="3"/>
      <c r="J105" s="3"/>
      <c r="K105" s="3"/>
    </row>
    <row r="106" spans="2:11">
      <c r="C106" s="4"/>
      <c r="D106" s="3"/>
      <c r="E106" s="6" t="s">
        <v>48</v>
      </c>
      <c r="F106" s="3"/>
      <c r="G106" s="3"/>
      <c r="H106" s="3"/>
      <c r="I106" s="3"/>
      <c r="J106" s="3"/>
      <c r="K106" s="3"/>
    </row>
    <row r="107" spans="2:11">
      <c r="C107" s="4"/>
      <c r="D107" s="3"/>
      <c r="E107" s="6" t="s">
        <v>49</v>
      </c>
      <c r="F107" s="3"/>
      <c r="G107" s="3"/>
      <c r="H107" s="3"/>
      <c r="I107" s="3"/>
      <c r="J107" s="3"/>
      <c r="K107" s="3"/>
    </row>
    <row r="108" spans="2:11">
      <c r="C108" s="4"/>
      <c r="D108" s="3"/>
      <c r="E108" s="6" t="s">
        <v>13</v>
      </c>
      <c r="F108" s="3"/>
      <c r="G108" s="3"/>
      <c r="H108" s="3"/>
      <c r="I108" s="3"/>
      <c r="J108" s="3"/>
      <c r="K108" s="3"/>
    </row>
    <row r="109" spans="2:11">
      <c r="C109" s="3"/>
      <c r="D109" s="3"/>
      <c r="E109" s="3"/>
      <c r="F109" s="3"/>
      <c r="G109" s="3"/>
      <c r="H109" s="3"/>
      <c r="I109" s="3"/>
      <c r="J109" s="3"/>
      <c r="K109" s="3"/>
    </row>
    <row r="110" spans="2:11" hidden="1">
      <c r="C110" s="14" t="s">
        <v>14</v>
      </c>
      <c r="D110" s="10"/>
      <c r="E110" s="12">
        <f>IF(C104="X",1,IF(C105="X",2,IF(C106="X",3,IF(C107="X",4,0))))</f>
        <v>0</v>
      </c>
      <c r="F110" s="3"/>
      <c r="G110" s="3"/>
      <c r="H110" s="3"/>
      <c r="I110" s="3"/>
      <c r="J110" s="3"/>
      <c r="K110" s="3"/>
    </row>
    <row r="111" spans="2:11">
      <c r="C111" s="3"/>
      <c r="D111" s="3"/>
      <c r="E111" s="3"/>
      <c r="F111" s="3"/>
      <c r="G111" s="3"/>
      <c r="H111" s="3"/>
      <c r="I111" s="3"/>
      <c r="J111" s="3"/>
      <c r="K111" s="3"/>
    </row>
    <row r="112" spans="2:11" ht="38" customHeight="1">
      <c r="B112" s="20"/>
      <c r="C112" s="195" t="s">
        <v>50</v>
      </c>
      <c r="D112" s="195"/>
      <c r="E112" s="195"/>
      <c r="F112" s="195"/>
      <c r="G112" s="195"/>
      <c r="H112" s="195"/>
      <c r="I112" s="195"/>
      <c r="J112" s="195"/>
      <c r="K112" s="196"/>
    </row>
    <row r="113" spans="2:11">
      <c r="C113" s="3"/>
      <c r="D113" s="3"/>
      <c r="E113" s="3"/>
      <c r="F113" s="3"/>
      <c r="G113" s="3"/>
      <c r="H113" s="3"/>
      <c r="I113" s="3"/>
      <c r="J113" s="3"/>
      <c r="K113" s="3"/>
    </row>
    <row r="114" spans="2:11">
      <c r="C114" s="4"/>
      <c r="D114" s="3"/>
      <c r="E114" s="6" t="s">
        <v>51</v>
      </c>
      <c r="F114" s="3"/>
      <c r="G114" s="3"/>
      <c r="H114" s="3"/>
      <c r="I114" s="3"/>
      <c r="J114" s="3"/>
      <c r="K114" s="3"/>
    </row>
    <row r="115" spans="2:11">
      <c r="C115" s="4"/>
      <c r="D115" s="3"/>
      <c r="E115" s="6" t="s">
        <v>52</v>
      </c>
      <c r="F115" s="3"/>
      <c r="G115" s="3"/>
      <c r="H115" s="3"/>
      <c r="I115" s="3"/>
      <c r="J115" s="3"/>
      <c r="K115" s="3"/>
    </row>
    <row r="116" spans="2:11">
      <c r="C116" s="4"/>
      <c r="D116" s="3"/>
      <c r="E116" s="6" t="s">
        <v>53</v>
      </c>
      <c r="F116" s="3"/>
      <c r="G116" s="3"/>
      <c r="H116" s="3"/>
      <c r="I116" s="3"/>
      <c r="J116" s="3"/>
      <c r="K116" s="3"/>
    </row>
    <row r="117" spans="2:11" ht="32" customHeight="1">
      <c r="C117" s="4"/>
      <c r="D117" s="3"/>
      <c r="E117" s="202" t="s">
        <v>54</v>
      </c>
      <c r="F117" s="202"/>
      <c r="G117" s="202"/>
      <c r="H117" s="202"/>
      <c r="I117" s="202"/>
      <c r="J117" s="202"/>
      <c r="K117" s="202"/>
    </row>
    <row r="118" spans="2:11">
      <c r="C118" s="4"/>
      <c r="D118" s="3"/>
      <c r="E118" s="6" t="s">
        <v>13</v>
      </c>
      <c r="F118" s="3"/>
      <c r="G118" s="3"/>
      <c r="H118" s="3"/>
      <c r="I118" s="3"/>
      <c r="J118" s="3"/>
      <c r="K118" s="3"/>
    </row>
    <row r="119" spans="2:11">
      <c r="C119" s="3"/>
      <c r="D119" s="3"/>
      <c r="E119" s="3"/>
      <c r="F119" s="3"/>
      <c r="G119" s="3"/>
      <c r="H119" s="3"/>
      <c r="I119" s="3"/>
      <c r="J119" s="3"/>
      <c r="K119" s="3"/>
    </row>
    <row r="120" spans="2:11" hidden="1">
      <c r="C120" s="14" t="s">
        <v>14</v>
      </c>
      <c r="D120" s="10"/>
      <c r="E120" s="12">
        <f>IF(C114="X",1,IF(C115="X",2,IF(C116="X",3,IF(C117="X",4,0))))</f>
        <v>0</v>
      </c>
      <c r="F120" s="3"/>
      <c r="G120" s="3"/>
      <c r="H120" s="3"/>
      <c r="I120" s="3"/>
      <c r="J120" s="3"/>
      <c r="K120" s="3"/>
    </row>
    <row r="121" spans="2:11">
      <c r="C121" s="2"/>
      <c r="D121" s="2"/>
      <c r="E121" s="2"/>
      <c r="F121" s="2"/>
      <c r="G121" s="2"/>
      <c r="H121" s="2"/>
      <c r="I121" s="2"/>
      <c r="J121" s="2"/>
    </row>
    <row r="122" spans="2:11" ht="38" customHeight="1">
      <c r="B122" s="20"/>
      <c r="C122" s="237" t="s">
        <v>55</v>
      </c>
      <c r="D122" s="237"/>
      <c r="E122" s="237"/>
      <c r="F122" s="237"/>
      <c r="G122" s="237"/>
      <c r="H122" s="237"/>
      <c r="I122" s="237"/>
      <c r="J122" s="237"/>
      <c r="K122" s="238"/>
    </row>
    <row r="124" spans="2:11">
      <c r="C124" s="4"/>
      <c r="E124" s="6" t="s">
        <v>56</v>
      </c>
    </row>
    <row r="125" spans="2:11">
      <c r="C125" s="4"/>
      <c r="E125" s="6" t="s">
        <v>57</v>
      </c>
    </row>
    <row r="126" spans="2:11">
      <c r="C126" s="4"/>
      <c r="E126" s="6" t="s">
        <v>58</v>
      </c>
    </row>
    <row r="127" spans="2:11" ht="19.25" customHeight="1">
      <c r="C127" s="4"/>
      <c r="E127" s="202" t="s">
        <v>59</v>
      </c>
      <c r="F127" s="202"/>
      <c r="G127" s="202"/>
      <c r="H127" s="202"/>
      <c r="I127" s="202"/>
      <c r="J127" s="202"/>
      <c r="K127" s="202"/>
    </row>
    <row r="128" spans="2:11">
      <c r="C128" s="4"/>
      <c r="E128" s="6" t="s">
        <v>13</v>
      </c>
    </row>
    <row r="130" spans="2:11" hidden="1">
      <c r="C130" s="14" t="s">
        <v>14</v>
      </c>
      <c r="D130" s="10"/>
      <c r="E130" s="12">
        <f>IF(C124="X",1,IF(C125="X",2,IF(C126="X",3,IF(C127="X",4,0))))</f>
        <v>0</v>
      </c>
    </row>
    <row r="132" spans="2:11" ht="38" customHeight="1">
      <c r="B132" s="20"/>
      <c r="C132" s="195" t="s">
        <v>60</v>
      </c>
      <c r="D132" s="195"/>
      <c r="E132" s="195"/>
      <c r="F132" s="195"/>
      <c r="G132" s="195"/>
      <c r="H132" s="195"/>
      <c r="I132" s="195"/>
      <c r="J132" s="195"/>
      <c r="K132" s="196"/>
    </row>
    <row r="133" spans="2:11">
      <c r="C133" s="3"/>
      <c r="D133" s="3"/>
      <c r="E133" s="3"/>
      <c r="F133" s="3"/>
      <c r="G133" s="3"/>
      <c r="H133" s="3"/>
      <c r="I133" s="3"/>
      <c r="J133" s="3"/>
      <c r="K133" s="3"/>
    </row>
    <row r="134" spans="2:11">
      <c r="C134" s="4"/>
      <c r="D134" s="3"/>
      <c r="E134" s="6" t="s">
        <v>61</v>
      </c>
      <c r="F134" s="3"/>
      <c r="G134" s="3"/>
      <c r="H134" s="3"/>
      <c r="I134" s="3"/>
      <c r="J134" s="3"/>
      <c r="K134" s="3"/>
    </row>
    <row r="135" spans="2:11">
      <c r="C135" s="4"/>
      <c r="D135" s="3"/>
      <c r="E135" s="6" t="s">
        <v>62</v>
      </c>
      <c r="F135" s="3"/>
      <c r="G135" s="3"/>
      <c r="H135" s="3"/>
      <c r="I135" s="3"/>
      <c r="J135" s="3"/>
      <c r="K135" s="3"/>
    </row>
    <row r="136" spans="2:11">
      <c r="C136" s="4"/>
      <c r="D136" s="3"/>
      <c r="E136" s="6" t="s">
        <v>63</v>
      </c>
      <c r="F136" s="3"/>
      <c r="G136" s="3"/>
      <c r="H136" s="3"/>
      <c r="I136" s="3"/>
      <c r="J136" s="3"/>
      <c r="K136" s="3"/>
    </row>
    <row r="137" spans="2:11" ht="32" customHeight="1">
      <c r="C137" s="4"/>
      <c r="D137" s="3"/>
      <c r="E137" s="202" t="s">
        <v>64</v>
      </c>
      <c r="F137" s="202"/>
      <c r="G137" s="202"/>
      <c r="H137" s="202"/>
      <c r="I137" s="202"/>
      <c r="J137" s="202"/>
      <c r="K137" s="202"/>
    </row>
    <row r="138" spans="2:11">
      <c r="C138" s="4"/>
      <c r="D138" s="3"/>
      <c r="E138" s="6" t="s">
        <v>13</v>
      </c>
      <c r="F138" s="3"/>
      <c r="G138" s="3"/>
      <c r="H138" s="3"/>
      <c r="I138" s="3"/>
      <c r="J138" s="3"/>
      <c r="K138" s="3"/>
    </row>
    <row r="139" spans="2:11">
      <c r="C139" s="3"/>
      <c r="D139" s="3"/>
      <c r="E139" s="3"/>
      <c r="F139" s="3"/>
      <c r="G139" s="3"/>
      <c r="H139" s="3"/>
      <c r="I139" s="3"/>
      <c r="J139" s="3"/>
      <c r="K139" s="3"/>
    </row>
    <row r="140" spans="2:11" hidden="1">
      <c r="C140" s="14" t="s">
        <v>14</v>
      </c>
      <c r="D140" s="10"/>
      <c r="E140" s="12">
        <f>IF(C134="X",1,IF(C135="X",2,IF(C136="X",3,IF(C137="X",4,0))))</f>
        <v>0</v>
      </c>
      <c r="F140" s="3"/>
      <c r="G140" s="3"/>
      <c r="H140" s="3"/>
      <c r="I140" s="3"/>
      <c r="J140" s="3"/>
      <c r="K140" s="3"/>
    </row>
    <row r="141" spans="2:11">
      <c r="C141" s="3"/>
      <c r="D141" s="3"/>
      <c r="E141" s="3"/>
      <c r="F141" s="3"/>
      <c r="G141" s="3"/>
      <c r="H141" s="3"/>
      <c r="I141" s="3"/>
      <c r="J141" s="3"/>
      <c r="K141" s="3"/>
    </row>
    <row r="142" spans="2:11" ht="37.25" customHeight="1">
      <c r="B142" s="20"/>
      <c r="C142" s="195" t="s">
        <v>65</v>
      </c>
      <c r="D142" s="195"/>
      <c r="E142" s="195"/>
      <c r="F142" s="195"/>
      <c r="G142" s="195"/>
      <c r="H142" s="195"/>
      <c r="I142" s="195"/>
      <c r="J142" s="195"/>
      <c r="K142" s="196"/>
    </row>
    <row r="143" spans="2:11">
      <c r="C143" s="3"/>
      <c r="D143" s="3"/>
      <c r="E143" s="3"/>
      <c r="F143" s="3"/>
      <c r="G143" s="3"/>
      <c r="H143" s="3"/>
      <c r="I143" s="3"/>
      <c r="J143" s="3"/>
      <c r="K143" s="3"/>
    </row>
    <row r="144" spans="2:11">
      <c r="C144" s="4"/>
      <c r="D144" s="3"/>
      <c r="E144" s="6" t="s">
        <v>66</v>
      </c>
      <c r="F144" s="3"/>
      <c r="G144" s="3"/>
      <c r="H144" s="3"/>
      <c r="I144" s="3"/>
      <c r="J144" s="3"/>
      <c r="K144" s="3"/>
    </row>
    <row r="145" spans="2:11">
      <c r="C145" s="4"/>
      <c r="D145" s="3"/>
      <c r="E145" s="6" t="s">
        <v>67</v>
      </c>
      <c r="F145" s="3"/>
      <c r="G145" s="3"/>
      <c r="H145" s="3"/>
      <c r="I145" s="3"/>
      <c r="J145" s="3"/>
      <c r="K145" s="3"/>
    </row>
    <row r="146" spans="2:11">
      <c r="C146" s="4"/>
      <c r="D146" s="3"/>
      <c r="E146" s="6" t="s">
        <v>68</v>
      </c>
      <c r="F146" s="3"/>
      <c r="G146" s="3"/>
      <c r="H146" s="3"/>
      <c r="I146" s="3"/>
      <c r="J146" s="3"/>
      <c r="K146" s="3"/>
    </row>
    <row r="147" spans="2:11" ht="31.5" customHeight="1">
      <c r="C147" s="4"/>
      <c r="D147" s="3"/>
      <c r="E147" s="202" t="s">
        <v>69</v>
      </c>
      <c r="F147" s="202"/>
      <c r="G147" s="202"/>
      <c r="H147" s="202"/>
      <c r="I147" s="202"/>
      <c r="J147" s="202"/>
      <c r="K147" s="202"/>
    </row>
    <row r="148" spans="2:11">
      <c r="C148" s="4"/>
      <c r="D148" s="3"/>
      <c r="E148" s="6" t="s">
        <v>13</v>
      </c>
      <c r="F148" s="3"/>
      <c r="G148" s="3"/>
      <c r="H148" s="3"/>
      <c r="I148" s="3"/>
      <c r="J148" s="3"/>
      <c r="K148" s="3"/>
    </row>
    <row r="149" spans="2:11">
      <c r="C149" s="3"/>
      <c r="D149" s="3"/>
      <c r="E149" s="3"/>
      <c r="F149" s="3"/>
      <c r="G149" s="3"/>
      <c r="H149" s="3"/>
      <c r="I149" s="3"/>
      <c r="J149" s="3"/>
      <c r="K149" s="3"/>
    </row>
    <row r="150" spans="2:11" hidden="1">
      <c r="C150" s="14" t="s">
        <v>14</v>
      </c>
      <c r="D150" s="10"/>
      <c r="E150" s="12">
        <f>IF(C144="X",1,IF(C145="X",2,IF(C146="X",3,IF(C147="X",4,0))))</f>
        <v>0</v>
      </c>
      <c r="F150" s="3"/>
      <c r="G150" s="3"/>
      <c r="H150" s="3"/>
      <c r="I150" s="3"/>
      <c r="J150" s="3"/>
      <c r="K150" s="3"/>
    </row>
    <row r="151" spans="2:11">
      <c r="C151" s="3"/>
      <c r="D151" s="3"/>
      <c r="E151" s="3"/>
      <c r="F151" s="3"/>
      <c r="G151" s="3"/>
      <c r="H151" s="3"/>
      <c r="I151" s="3"/>
      <c r="J151" s="3"/>
      <c r="K151" s="3"/>
    </row>
    <row r="152" spans="2:11" ht="36" customHeight="1">
      <c r="B152" s="20"/>
      <c r="C152" s="195" t="s">
        <v>70</v>
      </c>
      <c r="D152" s="195"/>
      <c r="E152" s="195"/>
      <c r="F152" s="195"/>
      <c r="G152" s="195"/>
      <c r="H152" s="195"/>
      <c r="I152" s="195"/>
      <c r="J152" s="195"/>
      <c r="K152" s="196"/>
    </row>
    <row r="153" spans="2:11">
      <c r="C153" s="3"/>
      <c r="D153" s="3"/>
      <c r="E153" s="3"/>
      <c r="F153" s="3"/>
      <c r="G153" s="3"/>
      <c r="H153" s="3"/>
      <c r="I153" s="3"/>
      <c r="J153" s="3"/>
      <c r="K153" s="3"/>
    </row>
    <row r="154" spans="2:11">
      <c r="C154" s="4"/>
      <c r="D154" s="3"/>
      <c r="E154" s="6" t="s">
        <v>71</v>
      </c>
      <c r="F154" s="3"/>
      <c r="G154" s="3"/>
      <c r="H154" s="3"/>
      <c r="I154" s="3"/>
      <c r="J154" s="3"/>
      <c r="K154" s="3"/>
    </row>
    <row r="155" spans="2:11">
      <c r="C155" s="4"/>
      <c r="D155" s="3"/>
      <c r="E155" s="6" t="s">
        <v>72</v>
      </c>
      <c r="F155" s="3"/>
      <c r="G155" s="3"/>
      <c r="H155" s="3"/>
      <c r="I155" s="3"/>
      <c r="J155" s="3"/>
      <c r="K155" s="3"/>
    </row>
    <row r="156" spans="2:11">
      <c r="C156" s="4"/>
      <c r="D156" s="3"/>
      <c r="E156" s="6" t="s">
        <v>73</v>
      </c>
      <c r="F156" s="3"/>
      <c r="G156" s="3"/>
      <c r="H156" s="3"/>
      <c r="I156" s="3"/>
      <c r="J156" s="3"/>
      <c r="K156" s="3"/>
    </row>
    <row r="157" spans="2:11" ht="30.75" customHeight="1">
      <c r="C157" s="4"/>
      <c r="D157" s="3"/>
      <c r="E157" s="202" t="s">
        <v>74</v>
      </c>
      <c r="F157" s="202"/>
      <c r="G157" s="202"/>
      <c r="H157" s="202"/>
      <c r="I157" s="202"/>
      <c r="J157" s="202"/>
      <c r="K157" s="202"/>
    </row>
    <row r="158" spans="2:11">
      <c r="C158" s="4"/>
      <c r="D158" s="3"/>
      <c r="E158" s="6" t="s">
        <v>13</v>
      </c>
      <c r="F158" s="3"/>
      <c r="G158" s="3"/>
      <c r="H158" s="3"/>
      <c r="I158" s="3"/>
      <c r="J158" s="3"/>
      <c r="K158" s="3"/>
    </row>
    <row r="159" spans="2:11">
      <c r="C159" s="3"/>
      <c r="D159" s="3"/>
      <c r="E159" s="3"/>
      <c r="F159" s="3"/>
      <c r="G159" s="3"/>
      <c r="H159" s="3"/>
      <c r="I159" s="3"/>
      <c r="J159" s="3"/>
      <c r="K159" s="3"/>
    </row>
    <row r="160" spans="2:11" hidden="1">
      <c r="C160" s="14" t="s">
        <v>14</v>
      </c>
      <c r="D160" s="10"/>
      <c r="E160" s="12">
        <f>IF(C154="X",1,IF(C155="X",2,IF(C156="X",3,IF(C157="X",4,0))))</f>
        <v>0</v>
      </c>
      <c r="F160" s="3"/>
      <c r="G160" s="3"/>
      <c r="H160" s="3"/>
      <c r="I160" s="3"/>
      <c r="J160" s="3"/>
      <c r="K160" s="3"/>
    </row>
    <row r="161" spans="2:11">
      <c r="C161" s="3"/>
      <c r="D161" s="3"/>
      <c r="E161" s="3"/>
      <c r="F161" s="3"/>
      <c r="G161" s="3"/>
      <c r="H161" s="3"/>
      <c r="I161" s="3"/>
      <c r="J161" s="3"/>
      <c r="K161" s="3"/>
    </row>
    <row r="162" spans="2:11" ht="37.25" customHeight="1">
      <c r="B162" s="20"/>
      <c r="C162" s="237" t="s">
        <v>75</v>
      </c>
      <c r="D162" s="237"/>
      <c r="E162" s="237"/>
      <c r="F162" s="237"/>
      <c r="G162" s="237"/>
      <c r="H162" s="237"/>
      <c r="I162" s="237"/>
      <c r="J162" s="237"/>
      <c r="K162" s="238"/>
    </row>
    <row r="163" spans="2:11">
      <c r="C163" s="3"/>
      <c r="D163" s="3"/>
      <c r="E163" s="3"/>
      <c r="F163" s="3"/>
      <c r="G163" s="3"/>
      <c r="H163" s="3"/>
      <c r="I163" s="3"/>
      <c r="J163" s="3"/>
      <c r="K163" s="3"/>
    </row>
    <row r="164" spans="2:11">
      <c r="C164" s="4"/>
      <c r="D164" s="3"/>
      <c r="E164" s="6" t="s">
        <v>76</v>
      </c>
      <c r="F164" s="3"/>
      <c r="G164" s="3"/>
      <c r="H164" s="3"/>
      <c r="I164" s="3"/>
      <c r="J164" s="3"/>
      <c r="K164" s="3"/>
    </row>
    <row r="165" spans="2:11">
      <c r="C165" s="4"/>
      <c r="D165" s="3"/>
      <c r="E165" s="6" t="s">
        <v>77</v>
      </c>
      <c r="F165" s="3"/>
      <c r="G165" s="3"/>
      <c r="H165" s="3"/>
      <c r="I165" s="3"/>
      <c r="J165" s="3"/>
      <c r="K165" s="3"/>
    </row>
    <row r="166" spans="2:11">
      <c r="C166" s="4"/>
      <c r="D166" s="3"/>
      <c r="E166" s="6" t="s">
        <v>78</v>
      </c>
      <c r="F166" s="3"/>
      <c r="G166" s="3"/>
      <c r="H166" s="3"/>
      <c r="I166" s="3"/>
      <c r="J166" s="3"/>
      <c r="K166" s="3"/>
    </row>
    <row r="167" spans="2:11" ht="32" customHeight="1">
      <c r="C167" s="4"/>
      <c r="D167" s="3"/>
      <c r="E167" s="202" t="s">
        <v>79</v>
      </c>
      <c r="F167" s="202"/>
      <c r="G167" s="202"/>
      <c r="H167" s="202"/>
      <c r="I167" s="202"/>
      <c r="J167" s="202"/>
      <c r="K167" s="202"/>
    </row>
    <row r="168" spans="2:11">
      <c r="C168" s="4"/>
      <c r="D168" s="3"/>
      <c r="E168" s="6" t="s">
        <v>13</v>
      </c>
      <c r="F168" s="3"/>
      <c r="G168" s="3"/>
      <c r="H168" s="3"/>
      <c r="I168" s="3"/>
      <c r="J168" s="3"/>
      <c r="K168" s="3"/>
    </row>
    <row r="169" spans="2:11">
      <c r="C169" s="3"/>
      <c r="D169" s="3"/>
      <c r="E169" s="3"/>
      <c r="F169" s="3"/>
      <c r="G169" s="3"/>
      <c r="H169" s="3"/>
      <c r="I169" s="3"/>
      <c r="J169" s="3"/>
      <c r="K169" s="3"/>
    </row>
    <row r="170" spans="2:11" hidden="1">
      <c r="C170" s="14" t="s">
        <v>14</v>
      </c>
      <c r="D170" s="10"/>
      <c r="E170" s="12">
        <f>IF(C164="X",1,IF(C165="X",2,IF(C166="X",3,IF(C167="X",4,0))))</f>
        <v>0</v>
      </c>
      <c r="F170" s="3"/>
      <c r="G170" s="3"/>
      <c r="H170" s="3"/>
      <c r="I170" s="3"/>
      <c r="J170" s="3"/>
      <c r="K170" s="3"/>
    </row>
    <row r="171" spans="2:11">
      <c r="C171" s="3"/>
      <c r="D171" s="3"/>
      <c r="E171" s="3"/>
      <c r="F171" s="3"/>
      <c r="G171" s="3"/>
      <c r="H171" s="3"/>
      <c r="I171" s="3"/>
      <c r="J171" s="3"/>
      <c r="K171" s="3"/>
    </row>
    <row r="172" spans="2:11">
      <c r="B172" s="192" t="s">
        <v>1</v>
      </c>
      <c r="C172" s="193"/>
      <c r="D172" s="193"/>
      <c r="E172" s="194"/>
      <c r="F172" s="8"/>
    </row>
    <row r="173" spans="2:11" ht="16.25" customHeight="1">
      <c r="B173" s="21"/>
      <c r="C173" s="197" t="s">
        <v>80</v>
      </c>
      <c r="D173" s="197"/>
      <c r="E173" s="197"/>
      <c r="F173" s="198"/>
      <c r="G173" s="198"/>
      <c r="H173" s="198"/>
      <c r="I173" s="198"/>
      <c r="J173" s="198"/>
      <c r="K173" s="199"/>
    </row>
    <row r="174" spans="2:11" ht="16.25" customHeight="1">
      <c r="B174" s="22"/>
      <c r="C174" s="200"/>
      <c r="D174" s="200"/>
      <c r="E174" s="200"/>
      <c r="F174" s="200"/>
      <c r="G174" s="200"/>
      <c r="H174" s="200"/>
      <c r="I174" s="200"/>
      <c r="J174" s="200"/>
      <c r="K174" s="201"/>
    </row>
    <row r="176" spans="2:11" ht="39" customHeight="1">
      <c r="B176" s="20"/>
      <c r="C176" s="195" t="s">
        <v>81</v>
      </c>
      <c r="D176" s="195"/>
      <c r="E176" s="195"/>
      <c r="F176" s="195"/>
      <c r="G176" s="195"/>
      <c r="H176" s="195"/>
      <c r="I176" s="195"/>
      <c r="J176" s="195"/>
      <c r="K176" s="196"/>
    </row>
    <row r="177" spans="2:11">
      <c r="C177" s="3"/>
      <c r="D177" s="3"/>
      <c r="E177" s="3"/>
      <c r="F177" s="3"/>
      <c r="G177" s="3"/>
      <c r="H177" s="3"/>
      <c r="I177" s="3"/>
      <c r="J177" s="3"/>
      <c r="K177" s="3"/>
    </row>
    <row r="178" spans="2:11">
      <c r="C178" s="4"/>
      <c r="E178" s="13" t="s">
        <v>6</v>
      </c>
      <c r="F178" s="3"/>
      <c r="G178" s="3"/>
      <c r="H178" s="3"/>
      <c r="I178" s="3"/>
      <c r="J178" s="3"/>
      <c r="K178" s="3"/>
    </row>
    <row r="179" spans="2:11">
      <c r="C179" s="4"/>
      <c r="D179" s="3"/>
      <c r="E179" s="13" t="s">
        <v>7</v>
      </c>
      <c r="F179" s="3"/>
      <c r="G179" s="3"/>
      <c r="H179" s="3"/>
      <c r="I179" s="3"/>
      <c r="J179" s="3"/>
      <c r="K179" s="3"/>
    </row>
    <row r="180" spans="2:11">
      <c r="C180" s="4"/>
      <c r="D180" s="3"/>
      <c r="E180" s="13" t="s">
        <v>8</v>
      </c>
      <c r="F180" s="3"/>
      <c r="G180" s="3"/>
      <c r="H180" s="3"/>
      <c r="I180" s="3"/>
      <c r="J180" s="3"/>
      <c r="K180" s="3"/>
    </row>
    <row r="181" spans="2:11">
      <c r="C181" s="4"/>
      <c r="D181" s="3"/>
      <c r="E181" s="13" t="s">
        <v>9</v>
      </c>
      <c r="F181" s="3"/>
      <c r="G181" s="3"/>
      <c r="H181" s="3"/>
      <c r="I181" s="3"/>
      <c r="J181" s="3"/>
      <c r="K181" s="3"/>
    </row>
    <row r="182" spans="2:11">
      <c r="C182" s="4"/>
      <c r="D182" s="3"/>
      <c r="E182" s="13" t="s">
        <v>10</v>
      </c>
      <c r="F182" s="3"/>
      <c r="G182" s="3"/>
      <c r="H182" s="3"/>
      <c r="I182" s="3"/>
      <c r="J182" s="3"/>
      <c r="K182" s="3"/>
    </row>
    <row r="183" spans="2:11">
      <c r="C183" s="4"/>
      <c r="D183" s="3"/>
      <c r="E183" s="13" t="s">
        <v>11</v>
      </c>
      <c r="F183" s="3"/>
      <c r="G183" s="3"/>
      <c r="H183" s="3"/>
      <c r="I183" s="3"/>
      <c r="J183" s="3"/>
      <c r="K183" s="3"/>
    </row>
    <row r="184" spans="2:11">
      <c r="C184" s="4"/>
      <c r="D184" s="3"/>
      <c r="E184" s="13" t="s">
        <v>12</v>
      </c>
      <c r="F184" s="3"/>
      <c r="G184" s="3"/>
      <c r="H184" s="3"/>
      <c r="I184" s="3"/>
      <c r="J184" s="3"/>
      <c r="K184" s="3"/>
    </row>
    <row r="185" spans="2:11">
      <c r="C185" s="4"/>
      <c r="D185" s="3"/>
      <c r="E185" s="13" t="s">
        <v>13</v>
      </c>
      <c r="F185" s="3"/>
      <c r="G185" s="3"/>
      <c r="H185" s="3"/>
      <c r="I185" s="3"/>
      <c r="J185" s="3"/>
      <c r="K185" s="3"/>
    </row>
    <row r="186" spans="2:11">
      <c r="C186" s="3"/>
      <c r="D186" s="3"/>
      <c r="E186" s="3"/>
      <c r="F186" s="3"/>
      <c r="G186" s="3"/>
      <c r="H186" s="3"/>
      <c r="I186" s="3"/>
      <c r="J186" s="3"/>
      <c r="K186" s="3"/>
    </row>
    <row r="187" spans="2:11" hidden="1">
      <c r="C187" s="14" t="s">
        <v>14</v>
      </c>
      <c r="D187" s="11"/>
      <c r="E187" s="12">
        <f>IF(OR(C178="X",C184="X"),1,IF(OR(C179="X",C183="X"),2,IF(OR(C180="X",C182="X"),3,IF(C181="X",4,0))))</f>
        <v>0</v>
      </c>
      <c r="F187" s="3"/>
      <c r="G187" s="3"/>
      <c r="H187" s="3"/>
      <c r="I187" s="3"/>
      <c r="J187" s="3"/>
      <c r="K187" s="3"/>
    </row>
    <row r="189" spans="2:11" ht="39" customHeight="1">
      <c r="B189" s="20"/>
      <c r="C189" s="195" t="s">
        <v>82</v>
      </c>
      <c r="D189" s="195"/>
      <c r="E189" s="195"/>
      <c r="F189" s="195"/>
      <c r="G189" s="195"/>
      <c r="H189" s="195"/>
      <c r="I189" s="195"/>
      <c r="J189" s="195"/>
      <c r="K189" s="196"/>
    </row>
    <row r="190" spans="2:11">
      <c r="C190" s="3"/>
      <c r="D190" s="3"/>
      <c r="E190" s="3"/>
      <c r="F190" s="3"/>
      <c r="G190" s="3"/>
      <c r="H190" s="3"/>
      <c r="I190" s="3"/>
      <c r="J190" s="3"/>
      <c r="K190" s="3"/>
    </row>
    <row r="191" spans="2:11">
      <c r="C191" s="4"/>
      <c r="D191" s="3"/>
      <c r="E191" s="6" t="s">
        <v>83</v>
      </c>
      <c r="F191" s="3"/>
      <c r="G191" s="3"/>
      <c r="H191" s="3"/>
      <c r="I191" s="3"/>
      <c r="J191" s="3"/>
      <c r="K191" s="3"/>
    </row>
    <row r="192" spans="2:11">
      <c r="C192" s="4"/>
      <c r="D192" s="3"/>
      <c r="E192" s="6" t="s">
        <v>84</v>
      </c>
      <c r="F192" s="3"/>
      <c r="G192" s="3"/>
      <c r="H192" s="3"/>
      <c r="I192" s="3"/>
      <c r="J192" s="3"/>
      <c r="K192" s="3"/>
    </row>
    <row r="193" spans="2:11">
      <c r="C193" s="4"/>
      <c r="D193" s="3"/>
      <c r="E193" s="6" t="s">
        <v>85</v>
      </c>
      <c r="F193" s="3"/>
      <c r="G193" s="3"/>
      <c r="H193" s="3"/>
      <c r="I193" s="3"/>
      <c r="J193" s="3"/>
      <c r="K193" s="3"/>
    </row>
    <row r="194" spans="2:11" ht="32" customHeight="1">
      <c r="C194" s="4"/>
      <c r="D194" s="3"/>
      <c r="E194" s="202" t="s">
        <v>86</v>
      </c>
      <c r="F194" s="202"/>
      <c r="G194" s="202"/>
      <c r="H194" s="202"/>
      <c r="I194" s="202"/>
      <c r="J194" s="202"/>
      <c r="K194" s="202"/>
    </row>
    <row r="195" spans="2:11">
      <c r="C195" s="4"/>
      <c r="D195" s="3"/>
      <c r="E195" s="6" t="s">
        <v>13</v>
      </c>
      <c r="F195" s="3"/>
      <c r="G195" s="3"/>
      <c r="H195" s="3"/>
      <c r="I195" s="3"/>
      <c r="J195" s="3"/>
      <c r="K195" s="3"/>
    </row>
    <row r="196" spans="2:11">
      <c r="C196" s="3"/>
      <c r="D196" s="3"/>
      <c r="E196" s="3"/>
      <c r="F196" s="3"/>
      <c r="G196" s="3"/>
      <c r="H196" s="3"/>
      <c r="I196" s="3"/>
      <c r="J196" s="3"/>
      <c r="K196" s="3"/>
    </row>
    <row r="197" spans="2:11" hidden="1">
      <c r="C197" s="14" t="s">
        <v>14</v>
      </c>
      <c r="D197" s="10"/>
      <c r="E197" s="12">
        <f>IF(C191="X",1,IF(C192="X",2,IF(C193="X",3,IF(C194="X",4,0))))</f>
        <v>0</v>
      </c>
      <c r="F197" s="3"/>
      <c r="G197" s="3"/>
      <c r="H197" s="3"/>
      <c r="I197" s="3"/>
      <c r="J197" s="3"/>
      <c r="K197" s="3"/>
    </row>
    <row r="198" spans="2:11">
      <c r="C198" s="15"/>
      <c r="D198" s="3"/>
      <c r="E198" s="3"/>
      <c r="F198" s="3"/>
      <c r="G198" s="3"/>
      <c r="H198" s="3"/>
      <c r="I198" s="3"/>
      <c r="J198" s="3"/>
      <c r="K198" s="3"/>
    </row>
    <row r="199" spans="2:11">
      <c r="B199" s="192" t="s">
        <v>1</v>
      </c>
      <c r="C199" s="193"/>
      <c r="D199" s="193"/>
      <c r="E199" s="194"/>
      <c r="F199" s="8"/>
    </row>
    <row r="200" spans="2:11" ht="16.25" customHeight="1">
      <c r="B200" s="21"/>
      <c r="C200" s="197" t="s">
        <v>87</v>
      </c>
      <c r="D200" s="197"/>
      <c r="E200" s="197"/>
      <c r="F200" s="198"/>
      <c r="G200" s="198"/>
      <c r="H200" s="198"/>
      <c r="I200" s="198"/>
      <c r="J200" s="198"/>
      <c r="K200" s="199"/>
    </row>
    <row r="201" spans="2:11" ht="16.25" customHeight="1">
      <c r="B201" s="22"/>
      <c r="C201" s="200"/>
      <c r="D201" s="200"/>
      <c r="E201" s="200"/>
      <c r="F201" s="200"/>
      <c r="G201" s="200"/>
      <c r="H201" s="200"/>
      <c r="I201" s="200"/>
      <c r="J201" s="200"/>
      <c r="K201" s="201"/>
    </row>
    <row r="203" spans="2:11" ht="39" customHeight="1">
      <c r="B203" s="20"/>
      <c r="C203" s="195" t="s">
        <v>88</v>
      </c>
      <c r="D203" s="195"/>
      <c r="E203" s="195"/>
      <c r="F203" s="195"/>
      <c r="G203" s="195"/>
      <c r="H203" s="195"/>
      <c r="I203" s="195"/>
      <c r="J203" s="195"/>
      <c r="K203" s="196"/>
    </row>
    <row r="204" spans="2:11">
      <c r="C204" s="3"/>
      <c r="D204" s="3"/>
      <c r="E204" s="3"/>
      <c r="F204" s="3"/>
      <c r="G204" s="3"/>
      <c r="H204" s="3"/>
      <c r="I204" s="3"/>
      <c r="J204" s="3"/>
      <c r="K204" s="3"/>
    </row>
    <row r="205" spans="2:11">
      <c r="C205" s="4"/>
      <c r="D205" s="3"/>
      <c r="E205" s="6" t="s">
        <v>89</v>
      </c>
      <c r="F205" s="3"/>
      <c r="G205" s="3"/>
      <c r="H205" s="3"/>
      <c r="I205" s="3"/>
      <c r="J205" s="3"/>
      <c r="K205" s="3"/>
    </row>
    <row r="206" spans="2:11">
      <c r="C206" s="4"/>
      <c r="D206" s="3"/>
      <c r="E206" s="6" t="s">
        <v>90</v>
      </c>
      <c r="F206" s="3"/>
      <c r="G206" s="3"/>
      <c r="H206" s="3"/>
      <c r="I206" s="3"/>
      <c r="J206" s="3"/>
      <c r="K206" s="3"/>
    </row>
    <row r="207" spans="2:11">
      <c r="C207" s="4"/>
      <c r="D207" s="3"/>
      <c r="E207" s="6" t="s">
        <v>91</v>
      </c>
      <c r="F207" s="3"/>
      <c r="G207" s="3"/>
      <c r="H207" s="3"/>
      <c r="I207" s="3"/>
      <c r="J207" s="3"/>
      <c r="K207" s="3"/>
    </row>
    <row r="208" spans="2:11" ht="18" customHeight="1">
      <c r="C208" s="4"/>
      <c r="D208" s="3"/>
      <c r="E208" s="202" t="s">
        <v>92</v>
      </c>
      <c r="F208" s="202"/>
      <c r="G208" s="202"/>
      <c r="H208" s="202"/>
      <c r="I208" s="202"/>
      <c r="J208" s="202"/>
      <c r="K208" s="202"/>
    </row>
    <row r="209" spans="2:11">
      <c r="C209" s="4"/>
      <c r="D209" s="3"/>
      <c r="E209" s="6" t="s">
        <v>13</v>
      </c>
      <c r="F209" s="3"/>
      <c r="G209" s="3"/>
      <c r="H209" s="3"/>
      <c r="I209" s="3"/>
      <c r="J209" s="3"/>
      <c r="K209" s="3"/>
    </row>
    <row r="210" spans="2:11">
      <c r="C210" s="3"/>
      <c r="D210" s="3"/>
      <c r="E210" s="3"/>
      <c r="F210" s="3"/>
      <c r="G210" s="3"/>
      <c r="H210" s="3"/>
      <c r="I210" s="3"/>
      <c r="J210" s="3"/>
      <c r="K210" s="3"/>
    </row>
    <row r="211" spans="2:11" hidden="1">
      <c r="C211" s="14" t="s">
        <v>14</v>
      </c>
      <c r="D211" s="10"/>
      <c r="E211" s="12">
        <f>IF(C205="X",1,IF(C206="X",2,IF(C207="X",3,IF(C208="X",4,0))))</f>
        <v>0</v>
      </c>
      <c r="F211" s="3"/>
      <c r="G211" s="3"/>
      <c r="H211" s="3"/>
      <c r="I211" s="3"/>
      <c r="J211" s="3"/>
      <c r="K211" s="3"/>
    </row>
    <row r="213" spans="2:11">
      <c r="B213" s="217" t="s">
        <v>636</v>
      </c>
      <c r="C213" s="218"/>
      <c r="D213" s="218"/>
      <c r="E213" s="218"/>
      <c r="F213" s="219"/>
    </row>
    <row r="214" spans="2:11" ht="16.25" customHeight="1">
      <c r="B214" s="213"/>
      <c r="C214" s="220" t="s">
        <v>93</v>
      </c>
      <c r="D214" s="220"/>
      <c r="E214" s="220"/>
      <c r="F214" s="220"/>
      <c r="G214" s="221"/>
      <c r="H214" s="221"/>
      <c r="I214" s="221"/>
      <c r="J214" s="221"/>
      <c r="K214" s="222"/>
    </row>
    <row r="215" spans="2:11" ht="16.25" customHeight="1">
      <c r="B215" s="214"/>
      <c r="C215" s="223"/>
      <c r="D215" s="223"/>
      <c r="E215" s="223"/>
      <c r="F215" s="223"/>
      <c r="G215" s="223"/>
      <c r="H215" s="223"/>
      <c r="I215" s="223"/>
      <c r="J215" s="223"/>
      <c r="K215" s="224"/>
    </row>
    <row r="217" spans="2:11" ht="37.25" customHeight="1">
      <c r="B217" s="23"/>
      <c r="C217" s="215" t="s">
        <v>94</v>
      </c>
      <c r="D217" s="215"/>
      <c r="E217" s="215"/>
      <c r="F217" s="215"/>
      <c r="G217" s="215"/>
      <c r="H217" s="215"/>
      <c r="I217" s="215"/>
      <c r="J217" s="215"/>
      <c r="K217" s="216"/>
    </row>
    <row r="218" spans="2:11">
      <c r="C218" s="3"/>
      <c r="D218" s="3"/>
      <c r="E218" s="3"/>
      <c r="F218" s="3"/>
      <c r="G218" s="3"/>
      <c r="H218" s="3"/>
      <c r="I218" s="3"/>
      <c r="J218" s="3"/>
      <c r="K218" s="3"/>
    </row>
    <row r="219" spans="2:11">
      <c r="C219" s="4"/>
      <c r="D219" s="3"/>
      <c r="E219" s="6" t="s">
        <v>76</v>
      </c>
      <c r="F219" s="3"/>
      <c r="G219" s="3"/>
      <c r="H219" s="3"/>
      <c r="I219" s="3"/>
      <c r="J219" s="3"/>
      <c r="K219" s="3"/>
    </row>
    <row r="220" spans="2:11">
      <c r="C220" s="4"/>
      <c r="D220" s="3"/>
      <c r="E220" s="6" t="s">
        <v>95</v>
      </c>
      <c r="F220" s="3"/>
      <c r="G220" s="3"/>
      <c r="H220" s="3"/>
      <c r="I220" s="3"/>
      <c r="J220" s="3"/>
      <c r="K220" s="3"/>
    </row>
    <row r="221" spans="2:11">
      <c r="C221" s="4"/>
      <c r="D221" s="3"/>
      <c r="E221" s="6" t="s">
        <v>96</v>
      </c>
      <c r="F221" s="3"/>
      <c r="G221" s="3"/>
      <c r="H221" s="3"/>
      <c r="I221" s="3"/>
      <c r="J221" s="3"/>
      <c r="K221" s="3"/>
    </row>
    <row r="222" spans="2:11">
      <c r="C222" s="4"/>
      <c r="D222" s="3"/>
      <c r="E222" s="6" t="s">
        <v>97</v>
      </c>
      <c r="F222" s="3"/>
      <c r="G222" s="3"/>
      <c r="H222" s="3"/>
      <c r="I222" s="3"/>
      <c r="J222" s="3"/>
      <c r="K222" s="3"/>
    </row>
    <row r="223" spans="2:11">
      <c r="C223" s="4"/>
      <c r="D223" s="3"/>
      <c r="E223" s="6" t="s">
        <v>13</v>
      </c>
      <c r="F223" s="3"/>
      <c r="G223" s="3"/>
      <c r="H223" s="3"/>
      <c r="I223" s="3"/>
      <c r="J223" s="3"/>
      <c r="K223" s="3"/>
    </row>
    <row r="224" spans="2:11">
      <c r="C224" s="3"/>
      <c r="D224" s="3"/>
      <c r="E224" s="3"/>
      <c r="F224" s="3"/>
      <c r="G224" s="3"/>
      <c r="H224" s="3"/>
      <c r="I224" s="3"/>
      <c r="J224" s="3"/>
      <c r="K224" s="3"/>
    </row>
    <row r="225" spans="2:11" hidden="1">
      <c r="C225" s="14" t="s">
        <v>14</v>
      </c>
      <c r="D225" s="10"/>
      <c r="E225" s="12">
        <f>IF(C219="X",1,IF(C220="X",2,IF(C221="X",3,IF(C222="X",4,0))))</f>
        <v>0</v>
      </c>
      <c r="F225" s="3"/>
      <c r="G225" s="3"/>
      <c r="H225" s="3"/>
      <c r="I225" s="3"/>
      <c r="J225" s="3"/>
      <c r="K225" s="3"/>
    </row>
    <row r="227" spans="2:11" ht="38" customHeight="1">
      <c r="B227" s="23"/>
      <c r="C227" s="215" t="s">
        <v>98</v>
      </c>
      <c r="D227" s="215"/>
      <c r="E227" s="215"/>
      <c r="F227" s="215"/>
      <c r="G227" s="215"/>
      <c r="H227" s="215"/>
      <c r="I227" s="215"/>
      <c r="J227" s="215"/>
      <c r="K227" s="216"/>
    </row>
    <row r="228" spans="2:11">
      <c r="C228" s="3"/>
      <c r="D228" s="3"/>
      <c r="E228" s="3"/>
      <c r="F228" s="3"/>
      <c r="G228" s="3"/>
      <c r="H228" s="3"/>
      <c r="I228" s="3"/>
      <c r="J228" s="3"/>
      <c r="K228" s="3"/>
    </row>
    <row r="229" spans="2:11">
      <c r="C229" s="4"/>
      <c r="D229" s="3"/>
      <c r="E229" s="6" t="s">
        <v>76</v>
      </c>
      <c r="F229" s="3"/>
      <c r="G229" s="3"/>
      <c r="H229" s="3"/>
      <c r="I229" s="3"/>
      <c r="J229" s="3"/>
      <c r="K229" s="3"/>
    </row>
    <row r="230" spans="2:11" ht="31.5" customHeight="1">
      <c r="C230" s="4"/>
      <c r="D230" s="3"/>
      <c r="E230" s="202" t="s">
        <v>99</v>
      </c>
      <c r="F230" s="202"/>
      <c r="G230" s="202"/>
      <c r="H230" s="202"/>
      <c r="I230" s="202"/>
      <c r="J230" s="202"/>
      <c r="K230" s="202"/>
    </row>
    <row r="231" spans="2:11">
      <c r="C231" s="4"/>
      <c r="D231" s="3"/>
      <c r="E231" s="6" t="s">
        <v>100</v>
      </c>
      <c r="F231" s="3"/>
      <c r="G231" s="3"/>
      <c r="H231" s="3"/>
      <c r="I231" s="3"/>
      <c r="J231" s="3"/>
      <c r="K231" s="3"/>
    </row>
    <row r="232" spans="2:11" ht="31.5" customHeight="1">
      <c r="C232" s="4"/>
      <c r="D232" s="3"/>
      <c r="E232" s="202" t="s">
        <v>101</v>
      </c>
      <c r="F232" s="202"/>
      <c r="G232" s="202"/>
      <c r="H232" s="202"/>
      <c r="I232" s="202"/>
      <c r="J232" s="202"/>
      <c r="K232" s="202"/>
    </row>
    <row r="233" spans="2:11">
      <c r="C233" s="4"/>
      <c r="D233" s="3"/>
      <c r="E233" s="6" t="s">
        <v>13</v>
      </c>
      <c r="F233" s="3"/>
      <c r="G233" s="3"/>
      <c r="H233" s="3"/>
      <c r="I233" s="3"/>
      <c r="J233" s="3"/>
      <c r="K233" s="3"/>
    </row>
    <row r="234" spans="2:11">
      <c r="C234" s="3"/>
      <c r="D234" s="3"/>
      <c r="E234" s="3"/>
      <c r="F234" s="3"/>
      <c r="G234" s="3"/>
      <c r="H234" s="3"/>
      <c r="I234" s="3"/>
      <c r="J234" s="3"/>
      <c r="K234" s="3"/>
    </row>
    <row r="235" spans="2:11" hidden="1">
      <c r="C235" s="14" t="s">
        <v>14</v>
      </c>
      <c r="D235" s="10"/>
      <c r="E235" s="12">
        <f>IF(C229="X",1,IF(C230="X",2,IF(C231="X",3,IF(C232="X",4,0))))</f>
        <v>0</v>
      </c>
      <c r="F235" s="3"/>
      <c r="G235" s="3"/>
      <c r="H235" s="3"/>
      <c r="I235" s="3"/>
      <c r="J235" s="3"/>
      <c r="K235" s="3"/>
    </row>
    <row r="237" spans="2:11" ht="37.25" customHeight="1">
      <c r="B237" s="23"/>
      <c r="C237" s="215" t="s">
        <v>102</v>
      </c>
      <c r="D237" s="215"/>
      <c r="E237" s="215"/>
      <c r="F237" s="215"/>
      <c r="G237" s="215"/>
      <c r="H237" s="215"/>
      <c r="I237" s="215"/>
      <c r="J237" s="215"/>
      <c r="K237" s="216"/>
    </row>
    <row r="238" spans="2:11">
      <c r="C238" s="3"/>
      <c r="D238" s="3"/>
      <c r="E238" s="3"/>
      <c r="F238" s="3"/>
      <c r="G238" s="3"/>
      <c r="H238" s="3"/>
      <c r="I238" s="3"/>
      <c r="J238" s="3"/>
      <c r="K238" s="3"/>
    </row>
    <row r="239" spans="2:11">
      <c r="C239" s="4"/>
      <c r="D239" s="3"/>
      <c r="E239" s="6" t="s">
        <v>76</v>
      </c>
      <c r="F239" s="3"/>
      <c r="G239" s="3"/>
      <c r="H239" s="3"/>
      <c r="I239" s="3"/>
      <c r="J239" s="3"/>
      <c r="K239" s="3"/>
    </row>
    <row r="240" spans="2:11">
      <c r="C240" s="4"/>
      <c r="D240" s="3"/>
      <c r="E240" s="6" t="s">
        <v>103</v>
      </c>
      <c r="F240" s="3"/>
      <c r="G240" s="3"/>
      <c r="H240" s="3"/>
      <c r="I240" s="3"/>
      <c r="J240" s="3"/>
      <c r="K240" s="3"/>
    </row>
    <row r="241" spans="2:11">
      <c r="C241" s="4"/>
      <c r="D241" s="3"/>
      <c r="E241" s="6" t="s">
        <v>104</v>
      </c>
      <c r="F241" s="3"/>
      <c r="G241" s="3"/>
      <c r="H241" s="3"/>
      <c r="I241" s="3"/>
      <c r="J241" s="3"/>
      <c r="K241" s="3"/>
    </row>
    <row r="242" spans="2:11">
      <c r="C242" s="4"/>
      <c r="D242" s="3"/>
      <c r="E242" s="6" t="s">
        <v>105</v>
      </c>
      <c r="F242" s="3"/>
      <c r="G242" s="3"/>
      <c r="H242" s="3"/>
      <c r="I242" s="3"/>
      <c r="J242" s="3"/>
      <c r="K242" s="3"/>
    </row>
    <row r="243" spans="2:11">
      <c r="C243" s="4"/>
      <c r="D243" s="3"/>
      <c r="E243" s="6" t="s">
        <v>13</v>
      </c>
      <c r="F243" s="3"/>
      <c r="G243" s="3"/>
      <c r="H243" s="3"/>
      <c r="I243" s="3"/>
      <c r="J243" s="3"/>
      <c r="K243" s="3"/>
    </row>
    <row r="244" spans="2:11">
      <c r="C244" s="3"/>
      <c r="D244" s="3"/>
      <c r="E244" s="3"/>
      <c r="F244" s="3"/>
      <c r="G244" s="3"/>
      <c r="H244" s="3"/>
      <c r="I244" s="3"/>
      <c r="J244" s="3"/>
      <c r="K244" s="3"/>
    </row>
    <row r="245" spans="2:11" hidden="1">
      <c r="C245" s="14" t="s">
        <v>14</v>
      </c>
      <c r="D245" s="10"/>
      <c r="E245" s="12">
        <f>IF(C239="X",1,IF(C240="X",2,IF(C241="X",3,IF(C242="X",4,0))))</f>
        <v>0</v>
      </c>
      <c r="F245" s="3"/>
      <c r="G245" s="3"/>
      <c r="H245" s="3"/>
      <c r="I245" s="3"/>
      <c r="J245" s="3"/>
      <c r="K245" s="3"/>
    </row>
    <row r="246" spans="2:11">
      <c r="C246" s="3"/>
      <c r="D246" s="3"/>
      <c r="E246" s="3"/>
      <c r="F246" s="3"/>
      <c r="G246" s="3"/>
      <c r="H246" s="3"/>
      <c r="I246" s="3"/>
      <c r="J246" s="3"/>
      <c r="K246" s="3"/>
    </row>
    <row r="247" spans="2:11">
      <c r="B247" s="217" t="s">
        <v>636</v>
      </c>
      <c r="C247" s="218"/>
      <c r="D247" s="218"/>
      <c r="E247" s="218"/>
      <c r="F247" s="219"/>
    </row>
    <row r="248" spans="2:11" ht="16.25" customHeight="1">
      <c r="B248" s="213"/>
      <c r="C248" s="220" t="s">
        <v>106</v>
      </c>
      <c r="D248" s="220"/>
      <c r="E248" s="220"/>
      <c r="F248" s="220"/>
      <c r="G248" s="221"/>
      <c r="H248" s="221"/>
      <c r="I248" s="221"/>
      <c r="J248" s="221"/>
      <c r="K248" s="222"/>
    </row>
    <row r="249" spans="2:11" ht="16.25" customHeight="1">
      <c r="B249" s="214"/>
      <c r="C249" s="223"/>
      <c r="D249" s="223"/>
      <c r="E249" s="223"/>
      <c r="F249" s="223"/>
      <c r="G249" s="223"/>
      <c r="H249" s="223"/>
      <c r="I249" s="223"/>
      <c r="J249" s="223"/>
      <c r="K249" s="224"/>
    </row>
    <row r="251" spans="2:11" ht="36" customHeight="1">
      <c r="B251" s="23"/>
      <c r="C251" s="215" t="s">
        <v>107</v>
      </c>
      <c r="D251" s="215"/>
      <c r="E251" s="215"/>
      <c r="F251" s="215"/>
      <c r="G251" s="215"/>
      <c r="H251" s="215"/>
      <c r="I251" s="215"/>
      <c r="J251" s="215"/>
      <c r="K251" s="216"/>
    </row>
    <row r="252" spans="2:11">
      <c r="C252" s="3"/>
      <c r="D252" s="3"/>
      <c r="E252" s="3"/>
      <c r="F252" s="3"/>
      <c r="G252" s="3"/>
      <c r="H252" s="3"/>
      <c r="I252" s="3"/>
      <c r="J252" s="3"/>
      <c r="K252" s="3"/>
    </row>
    <row r="253" spans="2:11">
      <c r="C253" s="4"/>
      <c r="D253" s="3"/>
      <c r="E253" s="6" t="s">
        <v>108</v>
      </c>
      <c r="F253" s="3"/>
      <c r="G253" s="3"/>
      <c r="H253" s="3"/>
      <c r="I253" s="3"/>
      <c r="J253" s="3"/>
      <c r="K253" s="3"/>
    </row>
    <row r="254" spans="2:11">
      <c r="C254" s="4"/>
      <c r="D254" s="3"/>
      <c r="E254" s="6" t="s">
        <v>109</v>
      </c>
      <c r="F254" s="3"/>
      <c r="G254" s="3"/>
      <c r="H254" s="3"/>
      <c r="I254" s="3"/>
      <c r="J254" s="3"/>
      <c r="K254" s="3"/>
    </row>
    <row r="255" spans="2:11">
      <c r="C255" s="4"/>
      <c r="D255" s="3"/>
      <c r="E255" s="6" t="s">
        <v>110</v>
      </c>
      <c r="F255" s="3"/>
      <c r="G255" s="3"/>
      <c r="H255" s="3"/>
      <c r="I255" s="3"/>
      <c r="J255" s="3"/>
      <c r="K255" s="3"/>
    </row>
    <row r="256" spans="2:11">
      <c r="C256" s="4"/>
      <c r="D256" s="3"/>
      <c r="E256" s="6" t="s">
        <v>111</v>
      </c>
      <c r="F256" s="3"/>
      <c r="G256" s="3"/>
      <c r="H256" s="3"/>
      <c r="I256" s="3"/>
      <c r="J256" s="3"/>
      <c r="K256" s="3"/>
    </row>
    <row r="257" spans="2:11">
      <c r="C257" s="4"/>
      <c r="D257" s="3"/>
      <c r="E257" s="6" t="s">
        <v>13</v>
      </c>
      <c r="F257" s="3"/>
      <c r="G257" s="3"/>
      <c r="H257" s="3"/>
      <c r="I257" s="3"/>
      <c r="J257" s="3"/>
      <c r="K257" s="3"/>
    </row>
    <row r="258" spans="2:11">
      <c r="C258" s="3"/>
      <c r="D258" s="3"/>
      <c r="E258" s="3"/>
      <c r="F258" s="3"/>
      <c r="G258" s="3"/>
      <c r="H258" s="3"/>
      <c r="I258" s="3"/>
      <c r="J258" s="3"/>
      <c r="K258" s="3"/>
    </row>
    <row r="259" spans="2:11" hidden="1">
      <c r="C259" s="14" t="s">
        <v>14</v>
      </c>
      <c r="D259" s="10"/>
      <c r="E259" s="12">
        <f>IF(C253="X",1,IF(C254="X",2,IF(C255="X",3,IF(C256="X",4,0))))</f>
        <v>0</v>
      </c>
      <c r="F259" s="3"/>
      <c r="G259" s="3"/>
      <c r="H259" s="3"/>
      <c r="I259" s="3"/>
      <c r="J259" s="3"/>
      <c r="K259" s="3"/>
    </row>
    <row r="261" spans="2:11" ht="35" customHeight="1">
      <c r="B261" s="23"/>
      <c r="C261" s="215" t="s">
        <v>112</v>
      </c>
      <c r="D261" s="215"/>
      <c r="E261" s="215"/>
      <c r="F261" s="215"/>
      <c r="G261" s="215"/>
      <c r="H261" s="215"/>
      <c r="I261" s="215"/>
      <c r="J261" s="215"/>
      <c r="K261" s="216"/>
    </row>
    <row r="262" spans="2:11">
      <c r="C262" s="3"/>
      <c r="D262" s="3"/>
      <c r="E262" s="3"/>
      <c r="F262" s="3"/>
      <c r="G262" s="3"/>
      <c r="H262" s="3"/>
      <c r="I262" s="3"/>
      <c r="J262" s="3"/>
      <c r="K262" s="3"/>
    </row>
    <row r="263" spans="2:11">
      <c r="C263" s="4"/>
      <c r="D263" s="3"/>
      <c r="E263" s="6" t="s">
        <v>113</v>
      </c>
      <c r="F263" s="3"/>
      <c r="G263" s="3"/>
      <c r="H263" s="3"/>
      <c r="I263" s="3"/>
      <c r="J263" s="3"/>
      <c r="K263" s="3"/>
    </row>
    <row r="264" spans="2:11">
      <c r="C264" s="4"/>
      <c r="D264" s="3"/>
      <c r="E264" s="6" t="s">
        <v>114</v>
      </c>
      <c r="F264" s="3"/>
      <c r="G264" s="3"/>
      <c r="H264" s="3"/>
      <c r="I264" s="3"/>
      <c r="J264" s="3"/>
      <c r="K264" s="3"/>
    </row>
    <row r="265" spans="2:11">
      <c r="C265" s="4"/>
      <c r="D265" s="3"/>
      <c r="E265" s="6" t="s">
        <v>115</v>
      </c>
      <c r="F265" s="3"/>
      <c r="G265" s="3"/>
      <c r="H265" s="3"/>
      <c r="I265" s="3"/>
      <c r="J265" s="3"/>
      <c r="K265" s="3"/>
    </row>
    <row r="266" spans="2:11" ht="19.25" customHeight="1">
      <c r="C266" s="4"/>
      <c r="D266" s="3"/>
      <c r="E266" s="202" t="s">
        <v>116</v>
      </c>
      <c r="F266" s="202"/>
      <c r="G266" s="202"/>
      <c r="H266" s="202"/>
      <c r="I266" s="202"/>
      <c r="J266" s="202"/>
      <c r="K266" s="202"/>
    </row>
    <row r="267" spans="2:11">
      <c r="C267" s="4"/>
      <c r="D267" s="3"/>
      <c r="E267" s="6" t="s">
        <v>13</v>
      </c>
      <c r="F267" s="3"/>
      <c r="G267" s="3"/>
      <c r="H267" s="3"/>
      <c r="I267" s="3"/>
      <c r="J267" s="3"/>
      <c r="K267" s="3"/>
    </row>
    <row r="268" spans="2:11">
      <c r="C268" s="3"/>
      <c r="D268" s="3"/>
      <c r="E268" s="3"/>
      <c r="F268" s="3"/>
      <c r="G268" s="3"/>
      <c r="H268" s="3"/>
      <c r="I268" s="3"/>
      <c r="J268" s="3"/>
      <c r="K268" s="3"/>
    </row>
    <row r="269" spans="2:11" hidden="1">
      <c r="C269" s="14"/>
      <c r="D269" s="10"/>
      <c r="E269" s="12">
        <f>IF(C263="X",1,IF(C264="X",2,IF(C265="X",3,IF(C266="X",4,0))))</f>
        <v>0</v>
      </c>
      <c r="F269" s="3"/>
      <c r="G269" s="3"/>
      <c r="H269" s="3"/>
      <c r="I269" s="3"/>
      <c r="J269" s="3"/>
      <c r="K269" s="3"/>
    </row>
    <row r="270" spans="2:11">
      <c r="C270" s="3"/>
      <c r="D270" s="3"/>
      <c r="E270" s="3"/>
      <c r="F270" s="3"/>
      <c r="G270" s="3"/>
      <c r="H270" s="3"/>
      <c r="I270" s="3"/>
      <c r="J270" s="3"/>
      <c r="K270" s="3"/>
    </row>
    <row r="271" spans="2:11">
      <c r="B271" s="217" t="s">
        <v>636</v>
      </c>
      <c r="C271" s="218"/>
      <c r="D271" s="218"/>
      <c r="E271" s="218"/>
      <c r="F271" s="219"/>
    </row>
    <row r="272" spans="2:11" ht="16.25" customHeight="1">
      <c r="B272" s="213"/>
      <c r="C272" s="220" t="s">
        <v>117</v>
      </c>
      <c r="D272" s="220"/>
      <c r="E272" s="220"/>
      <c r="F272" s="220"/>
      <c r="G272" s="221"/>
      <c r="H272" s="221"/>
      <c r="I272" s="221"/>
      <c r="J272" s="221"/>
      <c r="K272" s="222"/>
    </row>
    <row r="273" spans="2:11" ht="16.25" customHeight="1">
      <c r="B273" s="214"/>
      <c r="C273" s="223"/>
      <c r="D273" s="223"/>
      <c r="E273" s="223"/>
      <c r="F273" s="223"/>
      <c r="G273" s="223"/>
      <c r="H273" s="223"/>
      <c r="I273" s="223"/>
      <c r="J273" s="223"/>
      <c r="K273" s="224"/>
    </row>
    <row r="275" spans="2:11" ht="36" customHeight="1">
      <c r="B275" s="23"/>
      <c r="C275" s="215" t="s">
        <v>118</v>
      </c>
      <c r="D275" s="215"/>
      <c r="E275" s="215"/>
      <c r="F275" s="215"/>
      <c r="G275" s="215"/>
      <c r="H275" s="215"/>
      <c r="I275" s="215"/>
      <c r="J275" s="215"/>
      <c r="K275" s="216"/>
    </row>
    <row r="276" spans="2:11">
      <c r="C276" s="3"/>
      <c r="D276" s="3"/>
      <c r="E276" s="3"/>
      <c r="F276" s="3"/>
      <c r="G276" s="3"/>
      <c r="H276" s="3"/>
      <c r="I276" s="3"/>
      <c r="J276" s="3"/>
      <c r="K276" s="3"/>
    </row>
    <row r="277" spans="2:11">
      <c r="C277" s="4"/>
      <c r="D277" s="3"/>
      <c r="E277" s="6" t="s">
        <v>119</v>
      </c>
      <c r="F277" s="3"/>
      <c r="G277" s="3"/>
      <c r="H277" s="3"/>
      <c r="I277" s="3"/>
      <c r="J277" s="3"/>
      <c r="K277" s="3"/>
    </row>
    <row r="278" spans="2:11">
      <c r="C278" s="4"/>
      <c r="D278" s="3"/>
      <c r="E278" s="6" t="s">
        <v>120</v>
      </c>
      <c r="F278" s="3"/>
      <c r="G278" s="3"/>
      <c r="H278" s="3"/>
      <c r="I278" s="3"/>
      <c r="J278" s="3"/>
      <c r="K278" s="3"/>
    </row>
    <row r="279" spans="2:11">
      <c r="C279" s="4"/>
      <c r="D279" s="3"/>
      <c r="E279" s="6" t="s">
        <v>121</v>
      </c>
      <c r="F279" s="3"/>
      <c r="G279" s="3"/>
      <c r="H279" s="3"/>
      <c r="I279" s="3"/>
      <c r="J279" s="3"/>
      <c r="K279" s="3"/>
    </row>
    <row r="280" spans="2:11" ht="33" customHeight="1">
      <c r="C280" s="4"/>
      <c r="D280" s="3"/>
      <c r="E280" s="202" t="s">
        <v>122</v>
      </c>
      <c r="F280" s="202"/>
      <c r="G280" s="202"/>
      <c r="H280" s="202"/>
      <c r="I280" s="202"/>
      <c r="J280" s="202"/>
      <c r="K280" s="202"/>
    </row>
    <row r="281" spans="2:11">
      <c r="C281" s="4"/>
      <c r="D281" s="3"/>
      <c r="E281" s="6" t="s">
        <v>13</v>
      </c>
      <c r="F281" s="3"/>
      <c r="G281" s="3"/>
      <c r="H281" s="3"/>
      <c r="I281" s="3"/>
      <c r="J281" s="3"/>
      <c r="K281" s="3"/>
    </row>
    <row r="282" spans="2:11">
      <c r="C282" s="3"/>
      <c r="D282" s="3"/>
      <c r="E282" s="3"/>
      <c r="F282" s="3"/>
      <c r="G282" s="3"/>
      <c r="H282" s="3"/>
      <c r="I282" s="3"/>
      <c r="J282" s="3"/>
      <c r="K282" s="3"/>
    </row>
    <row r="283" spans="2:11" hidden="1">
      <c r="C283" s="14" t="s">
        <v>14</v>
      </c>
      <c r="D283" s="10"/>
      <c r="E283" s="12">
        <f>IF(C277="X",1,IF(C278="X",2,IF(C279="X",3,IF(C280="X",4,0))))</f>
        <v>0</v>
      </c>
      <c r="F283" s="3"/>
      <c r="G283" s="3"/>
      <c r="H283" s="3"/>
      <c r="I283" s="3"/>
      <c r="J283" s="3"/>
      <c r="K283" s="3"/>
    </row>
    <row r="284" spans="2:11">
      <c r="C284" s="3"/>
      <c r="D284" s="3"/>
      <c r="E284" s="3"/>
      <c r="F284" s="3"/>
      <c r="G284" s="3"/>
      <c r="H284" s="3"/>
      <c r="I284" s="3"/>
      <c r="J284" s="3"/>
      <c r="K284" s="3"/>
    </row>
    <row r="285" spans="2:11" ht="35" customHeight="1">
      <c r="B285" s="23"/>
      <c r="C285" s="215" t="s">
        <v>123</v>
      </c>
      <c r="D285" s="215"/>
      <c r="E285" s="215"/>
      <c r="F285" s="215"/>
      <c r="G285" s="215"/>
      <c r="H285" s="215"/>
      <c r="I285" s="215"/>
      <c r="J285" s="215"/>
      <c r="K285" s="216"/>
    </row>
    <row r="286" spans="2:11">
      <c r="C286" s="3"/>
      <c r="D286" s="3"/>
      <c r="E286" s="3"/>
      <c r="F286" s="3"/>
      <c r="G286" s="3"/>
      <c r="H286" s="3"/>
      <c r="I286" s="3"/>
      <c r="J286" s="3"/>
      <c r="K286" s="3"/>
    </row>
    <row r="287" spans="2:11">
      <c r="C287" s="4"/>
      <c r="D287" s="3"/>
      <c r="E287" s="6" t="s">
        <v>124</v>
      </c>
      <c r="F287" s="3"/>
      <c r="G287" s="3"/>
      <c r="H287" s="3"/>
      <c r="I287" s="3"/>
      <c r="J287" s="3"/>
      <c r="K287" s="3"/>
    </row>
    <row r="288" spans="2:11">
      <c r="C288" s="4"/>
      <c r="D288" s="3"/>
      <c r="E288" s="6" t="s">
        <v>125</v>
      </c>
      <c r="F288" s="3"/>
      <c r="G288" s="3"/>
      <c r="H288" s="3"/>
      <c r="I288" s="3"/>
      <c r="J288" s="3"/>
      <c r="K288" s="3"/>
    </row>
    <row r="289" spans="2:11">
      <c r="C289" s="4"/>
      <c r="D289" s="3"/>
      <c r="E289" s="6" t="s">
        <v>126</v>
      </c>
      <c r="F289" s="3"/>
      <c r="G289" s="3"/>
      <c r="H289" s="3"/>
      <c r="I289" s="3"/>
      <c r="J289" s="3"/>
      <c r="K289" s="3"/>
    </row>
    <row r="290" spans="2:11" ht="31.5" customHeight="1">
      <c r="C290" s="4"/>
      <c r="D290" s="3"/>
      <c r="E290" s="202" t="s">
        <v>127</v>
      </c>
      <c r="F290" s="202"/>
      <c r="G290" s="202"/>
      <c r="H290" s="202"/>
      <c r="I290" s="202"/>
      <c r="J290" s="202"/>
      <c r="K290" s="202"/>
    </row>
    <row r="291" spans="2:11">
      <c r="C291" s="4"/>
      <c r="D291" s="3"/>
      <c r="E291" s="6" t="s">
        <v>13</v>
      </c>
      <c r="F291" s="3"/>
      <c r="G291" s="3"/>
      <c r="H291" s="3"/>
      <c r="I291" s="3"/>
      <c r="J291" s="3"/>
      <c r="K291" s="3"/>
    </row>
    <row r="292" spans="2:11">
      <c r="C292" s="3"/>
      <c r="D292" s="3"/>
      <c r="E292" s="3"/>
      <c r="F292" s="3"/>
      <c r="G292" s="3"/>
      <c r="H292" s="3"/>
      <c r="I292" s="3"/>
      <c r="J292" s="3"/>
      <c r="K292" s="3"/>
    </row>
    <row r="293" spans="2:11" hidden="1">
      <c r="C293" s="14" t="s">
        <v>14</v>
      </c>
      <c r="D293" s="10"/>
      <c r="E293" s="12">
        <f>IF(C287="X",1,IF(C288="X",2,IF(C289="X",3,IF(C290="X",4,0))))</f>
        <v>0</v>
      </c>
      <c r="F293" s="3"/>
      <c r="G293" s="3"/>
      <c r="H293" s="3"/>
      <c r="I293" s="3"/>
      <c r="J293" s="3"/>
      <c r="K293" s="3"/>
    </row>
    <row r="295" spans="2:11">
      <c r="B295" s="203" t="s">
        <v>128</v>
      </c>
      <c r="C295" s="204"/>
      <c r="D295" s="204"/>
      <c r="E295" s="204"/>
      <c r="F295" s="205"/>
    </row>
    <row r="296" spans="2:11" ht="16.25" customHeight="1">
      <c r="B296" s="24"/>
      <c r="C296" s="208" t="s">
        <v>129</v>
      </c>
      <c r="D296" s="208"/>
      <c r="E296" s="208"/>
      <c r="F296" s="208"/>
      <c r="G296" s="209"/>
      <c r="H296" s="209"/>
      <c r="I296" s="209"/>
      <c r="J296" s="209"/>
      <c r="K296" s="210"/>
    </row>
    <row r="297" spans="2:11" ht="16.25" customHeight="1">
      <c r="B297" s="25"/>
      <c r="C297" s="211"/>
      <c r="D297" s="211"/>
      <c r="E297" s="211"/>
      <c r="F297" s="211"/>
      <c r="G297" s="211"/>
      <c r="H297" s="211"/>
      <c r="I297" s="211"/>
      <c r="J297" s="211"/>
      <c r="K297" s="212"/>
    </row>
    <row r="298" spans="2:11">
      <c r="C298" s="3"/>
      <c r="D298" s="3"/>
      <c r="E298" s="3"/>
      <c r="F298" s="3"/>
      <c r="G298" s="3"/>
      <c r="H298" s="3"/>
      <c r="I298" s="3"/>
      <c r="J298" s="3"/>
      <c r="K298" s="3"/>
    </row>
    <row r="299" spans="2:11" ht="48" customHeight="1">
      <c r="B299" s="26"/>
      <c r="C299" s="230" t="s">
        <v>130</v>
      </c>
      <c r="D299" s="230"/>
      <c r="E299" s="230"/>
      <c r="F299" s="230"/>
      <c r="G299" s="230"/>
      <c r="H299" s="230"/>
      <c r="I299" s="230"/>
      <c r="J299" s="230"/>
      <c r="K299" s="231"/>
    </row>
    <row r="300" spans="2:11">
      <c r="C300" s="3"/>
      <c r="D300" s="3"/>
      <c r="E300" s="3"/>
      <c r="F300" s="3"/>
      <c r="G300" s="3"/>
      <c r="H300" s="3"/>
      <c r="I300" s="3"/>
      <c r="J300" s="3"/>
      <c r="K300" s="3"/>
    </row>
    <row r="301" spans="2:11">
      <c r="C301" s="4"/>
      <c r="D301" s="3"/>
      <c r="E301" s="15" t="s">
        <v>131</v>
      </c>
      <c r="F301" s="3"/>
      <c r="G301" s="3"/>
      <c r="H301" s="3"/>
      <c r="I301" s="3"/>
      <c r="J301" s="3"/>
      <c r="K301" s="3"/>
    </row>
    <row r="302" spans="2:11">
      <c r="C302" s="4"/>
      <c r="D302" s="3"/>
      <c r="E302" s="15" t="s">
        <v>132</v>
      </c>
      <c r="F302" s="3"/>
      <c r="G302" s="3"/>
      <c r="H302" s="3"/>
      <c r="I302" s="3"/>
      <c r="J302" s="3"/>
      <c r="K302" s="3"/>
    </row>
    <row r="303" spans="2:11">
      <c r="C303" s="4"/>
      <c r="D303" s="3"/>
      <c r="E303" s="15" t="s">
        <v>133</v>
      </c>
      <c r="F303" s="3"/>
      <c r="G303" s="3"/>
      <c r="H303" s="3"/>
      <c r="I303" s="3"/>
      <c r="J303" s="3"/>
      <c r="K303" s="3"/>
    </row>
    <row r="304" spans="2:11" ht="30.75" customHeight="1">
      <c r="C304" s="4"/>
      <c r="D304" s="3"/>
      <c r="E304" s="202" t="s">
        <v>134</v>
      </c>
      <c r="F304" s="202"/>
      <c r="G304" s="202"/>
      <c r="H304" s="202"/>
      <c r="I304" s="202"/>
      <c r="J304" s="202"/>
      <c r="K304" s="202"/>
    </row>
    <row r="305" spans="2:11">
      <c r="C305" s="4"/>
      <c r="D305" s="3"/>
      <c r="E305" s="15" t="s">
        <v>13</v>
      </c>
      <c r="F305" s="3"/>
      <c r="G305" s="3"/>
      <c r="H305" s="3"/>
      <c r="I305" s="3"/>
      <c r="J305" s="3"/>
      <c r="K305" s="3"/>
    </row>
    <row r="306" spans="2:11">
      <c r="C306" s="3"/>
      <c r="D306" s="3"/>
      <c r="E306" s="3"/>
      <c r="F306" s="3"/>
      <c r="G306" s="3"/>
      <c r="H306" s="3"/>
      <c r="I306" s="3"/>
      <c r="J306" s="3"/>
      <c r="K306" s="3"/>
    </row>
    <row r="307" spans="2:11" hidden="1">
      <c r="C307" s="14" t="s">
        <v>14</v>
      </c>
      <c r="D307" s="10"/>
      <c r="E307" s="12">
        <f>IF(C301="X",1,IF(C302="X",2,IF(C303="X",3,IF(C304="X",4,0))))</f>
        <v>0</v>
      </c>
      <c r="F307" s="3"/>
      <c r="G307" s="3"/>
      <c r="H307" s="3"/>
      <c r="I307" s="3"/>
      <c r="J307" s="3"/>
      <c r="K307" s="3"/>
    </row>
    <row r="308" spans="2:11" ht="13.25" customHeight="1"/>
    <row r="309" spans="2:11" ht="50" customHeight="1">
      <c r="B309" s="26"/>
      <c r="C309" s="206" t="s">
        <v>135</v>
      </c>
      <c r="D309" s="206"/>
      <c r="E309" s="206"/>
      <c r="F309" s="206"/>
      <c r="G309" s="206"/>
      <c r="H309" s="206"/>
      <c r="I309" s="206"/>
      <c r="J309" s="206"/>
      <c r="K309" s="207"/>
    </row>
    <row r="310" spans="2:11">
      <c r="C310" s="3"/>
      <c r="D310" s="3"/>
      <c r="E310" s="3"/>
      <c r="F310" s="3"/>
      <c r="G310" s="3"/>
      <c r="H310" s="3"/>
      <c r="I310" s="3"/>
      <c r="J310" s="3"/>
      <c r="K310" s="3"/>
    </row>
    <row r="311" spans="2:11">
      <c r="C311" s="4"/>
      <c r="E311" s="13" t="s">
        <v>6</v>
      </c>
      <c r="F311" s="3"/>
      <c r="G311" s="3"/>
      <c r="H311" s="3"/>
      <c r="I311" s="3"/>
      <c r="J311" s="3"/>
      <c r="K311" s="3"/>
    </row>
    <row r="312" spans="2:11">
      <c r="C312" s="4"/>
      <c r="D312" s="3"/>
      <c r="E312" s="13" t="s">
        <v>7</v>
      </c>
      <c r="F312" s="3"/>
      <c r="G312" s="3"/>
      <c r="H312" s="3"/>
      <c r="I312" s="3"/>
      <c r="J312" s="3"/>
      <c r="K312" s="3"/>
    </row>
    <row r="313" spans="2:11">
      <c r="C313" s="4"/>
      <c r="D313" s="3"/>
      <c r="E313" s="13" t="s">
        <v>8</v>
      </c>
      <c r="F313" s="3"/>
      <c r="G313" s="3"/>
      <c r="H313" s="3"/>
      <c r="I313" s="3"/>
      <c r="J313" s="3"/>
      <c r="K313" s="3"/>
    </row>
    <row r="314" spans="2:11">
      <c r="C314" s="4"/>
      <c r="D314" s="3"/>
      <c r="E314" s="13" t="s">
        <v>9</v>
      </c>
      <c r="F314" s="3"/>
      <c r="G314" s="3"/>
      <c r="H314" s="3"/>
      <c r="I314" s="3"/>
      <c r="J314" s="3"/>
      <c r="K314" s="3"/>
    </row>
    <row r="315" spans="2:11">
      <c r="C315" s="4"/>
      <c r="D315" s="3"/>
      <c r="E315" s="13" t="s">
        <v>10</v>
      </c>
      <c r="F315" s="3"/>
      <c r="G315" s="3"/>
      <c r="H315" s="3"/>
      <c r="I315" s="3"/>
      <c r="J315" s="3"/>
      <c r="K315" s="3"/>
    </row>
    <row r="316" spans="2:11">
      <c r="C316" s="4"/>
      <c r="D316" s="3"/>
      <c r="E316" s="13" t="s">
        <v>11</v>
      </c>
      <c r="F316" s="3"/>
      <c r="G316" s="3"/>
      <c r="H316" s="3"/>
      <c r="I316" s="3"/>
      <c r="J316" s="3"/>
      <c r="K316" s="3"/>
    </row>
    <row r="317" spans="2:11">
      <c r="C317" s="4"/>
      <c r="D317" s="3"/>
      <c r="E317" s="13" t="s">
        <v>12</v>
      </c>
      <c r="F317" s="3"/>
      <c r="G317" s="3"/>
      <c r="H317" s="3"/>
      <c r="I317" s="3"/>
      <c r="J317" s="3"/>
      <c r="K317" s="3"/>
    </row>
    <row r="318" spans="2:11">
      <c r="C318" s="4"/>
      <c r="D318" s="3"/>
      <c r="E318" s="13" t="s">
        <v>13</v>
      </c>
      <c r="F318" s="3"/>
      <c r="G318" s="3"/>
      <c r="H318" s="3"/>
      <c r="I318" s="3"/>
      <c r="J318" s="3"/>
      <c r="K318" s="3"/>
    </row>
    <row r="319" spans="2:11">
      <c r="C319" s="3"/>
      <c r="D319" s="3"/>
      <c r="E319" s="3"/>
      <c r="F319" s="3"/>
      <c r="G319" s="3"/>
      <c r="H319" s="3"/>
      <c r="I319" s="3"/>
      <c r="J319" s="3"/>
      <c r="K319" s="3"/>
    </row>
    <row r="320" spans="2:11" hidden="1">
      <c r="C320" s="14" t="s">
        <v>14</v>
      </c>
      <c r="D320" s="11"/>
      <c r="E320" s="12">
        <f>IF(OR(C311="X",C317="X"),1,IF(OR(C312="X",C316="X"),2,IF(OR(C313="X",C315="X"),3,IF(C314="X",4,0))))</f>
        <v>0</v>
      </c>
      <c r="F320" s="3"/>
      <c r="G320" s="3"/>
      <c r="H320" s="3"/>
      <c r="I320" s="3"/>
      <c r="J320" s="3"/>
      <c r="K320" s="3"/>
    </row>
    <row r="321" spans="2:11">
      <c r="C321" s="3"/>
      <c r="D321" s="3"/>
      <c r="E321" s="3"/>
      <c r="F321" s="3"/>
      <c r="G321" s="3"/>
      <c r="H321" s="3"/>
      <c r="I321" s="3"/>
      <c r="J321" s="3"/>
      <c r="K321" s="3"/>
    </row>
    <row r="322" spans="2:11" ht="48" customHeight="1">
      <c r="B322" s="26"/>
      <c r="C322" s="230" t="s">
        <v>136</v>
      </c>
      <c r="D322" s="230"/>
      <c r="E322" s="230"/>
      <c r="F322" s="230"/>
      <c r="G322" s="230"/>
      <c r="H322" s="230"/>
      <c r="I322" s="230"/>
      <c r="J322" s="230"/>
      <c r="K322" s="231"/>
    </row>
    <row r="323" spans="2:11">
      <c r="C323" s="3"/>
      <c r="D323" s="3"/>
      <c r="E323" s="3"/>
      <c r="F323" s="3"/>
      <c r="G323" s="3"/>
      <c r="H323" s="3"/>
      <c r="I323" s="3"/>
      <c r="J323" s="3"/>
      <c r="K323" s="3"/>
    </row>
    <row r="324" spans="2:11">
      <c r="C324" s="4"/>
      <c r="D324" s="3"/>
      <c r="E324" s="15" t="s">
        <v>137</v>
      </c>
      <c r="F324" s="3"/>
      <c r="G324" s="3"/>
      <c r="H324" s="3"/>
      <c r="I324" s="3"/>
      <c r="J324" s="3"/>
      <c r="K324" s="3"/>
    </row>
    <row r="325" spans="2:11">
      <c r="C325" s="4"/>
      <c r="D325" s="3"/>
      <c r="E325" s="15" t="s">
        <v>138</v>
      </c>
      <c r="F325" s="3"/>
      <c r="G325" s="3"/>
      <c r="H325" s="3"/>
      <c r="I325" s="3"/>
      <c r="J325" s="3"/>
      <c r="K325" s="3"/>
    </row>
    <row r="326" spans="2:11">
      <c r="C326" s="4"/>
      <c r="D326" s="3"/>
      <c r="E326" s="15" t="s">
        <v>139</v>
      </c>
      <c r="F326" s="3"/>
      <c r="G326" s="3"/>
      <c r="H326" s="3"/>
      <c r="I326" s="3"/>
      <c r="J326" s="3"/>
      <c r="K326" s="3"/>
    </row>
    <row r="327" spans="2:11" ht="33" customHeight="1">
      <c r="C327" s="4"/>
      <c r="D327" s="3"/>
      <c r="E327" s="202" t="s">
        <v>140</v>
      </c>
      <c r="F327" s="202"/>
      <c r="G327" s="202"/>
      <c r="H327" s="202"/>
      <c r="I327" s="202"/>
      <c r="J327" s="202"/>
      <c r="K327" s="202"/>
    </row>
    <row r="328" spans="2:11">
      <c r="C328" s="4"/>
      <c r="D328" s="3"/>
      <c r="E328" s="15" t="s">
        <v>13</v>
      </c>
      <c r="F328" s="3"/>
      <c r="G328" s="3"/>
      <c r="H328" s="3"/>
      <c r="I328" s="3"/>
      <c r="J328" s="3"/>
      <c r="K328" s="3"/>
    </row>
    <row r="329" spans="2:11">
      <c r="C329" s="3"/>
      <c r="D329" s="3"/>
      <c r="E329" s="3"/>
      <c r="F329" s="3"/>
      <c r="G329" s="3"/>
      <c r="H329" s="3"/>
      <c r="I329" s="3"/>
      <c r="J329" s="3"/>
      <c r="K329" s="3"/>
    </row>
    <row r="330" spans="2:11" hidden="1">
      <c r="C330" s="14" t="s">
        <v>14</v>
      </c>
      <c r="D330" s="10"/>
      <c r="E330" s="12">
        <f>IF(C324="X",1,IF(C325="X",2,IF(C326="X",3,IF(C327="X",4,0))))</f>
        <v>0</v>
      </c>
      <c r="F330" s="3"/>
      <c r="G330" s="3"/>
      <c r="H330" s="3"/>
      <c r="I330" s="3"/>
      <c r="J330" s="3"/>
      <c r="K330" s="3"/>
    </row>
    <row r="332" spans="2:11">
      <c r="B332" s="203" t="s">
        <v>128</v>
      </c>
      <c r="C332" s="204"/>
      <c r="D332" s="204"/>
      <c r="E332" s="204"/>
      <c r="F332" s="205"/>
    </row>
    <row r="333" spans="2:11">
      <c r="B333" s="24"/>
      <c r="C333" s="208" t="s">
        <v>141</v>
      </c>
      <c r="D333" s="208"/>
      <c r="E333" s="208"/>
      <c r="F333" s="208"/>
      <c r="G333" s="209"/>
      <c r="H333" s="209"/>
      <c r="I333" s="209"/>
      <c r="J333" s="209"/>
      <c r="K333" s="210"/>
    </row>
    <row r="334" spans="2:11">
      <c r="B334" s="25"/>
      <c r="C334" s="211"/>
      <c r="D334" s="211"/>
      <c r="E334" s="211"/>
      <c r="F334" s="211"/>
      <c r="G334" s="211"/>
      <c r="H334" s="211"/>
      <c r="I334" s="211"/>
      <c r="J334" s="211"/>
      <c r="K334" s="212"/>
    </row>
    <row r="336" spans="2:11" ht="35" customHeight="1">
      <c r="B336" s="26"/>
      <c r="C336" s="206" t="s">
        <v>142</v>
      </c>
      <c r="D336" s="206"/>
      <c r="E336" s="206"/>
      <c r="F336" s="206"/>
      <c r="G336" s="206"/>
      <c r="H336" s="206"/>
      <c r="I336" s="206"/>
      <c r="J336" s="206"/>
      <c r="K336" s="207"/>
    </row>
    <row r="337" spans="2:11">
      <c r="C337" s="3"/>
      <c r="D337" s="3"/>
      <c r="E337" s="3"/>
      <c r="F337" s="3"/>
      <c r="G337" s="3"/>
      <c r="H337" s="3"/>
      <c r="I337" s="3"/>
      <c r="J337" s="3"/>
      <c r="K337" s="3"/>
    </row>
    <row r="338" spans="2:11">
      <c r="C338" s="4"/>
      <c r="D338" s="3"/>
      <c r="E338" s="8" t="s">
        <v>143</v>
      </c>
      <c r="F338" s="3"/>
      <c r="G338" s="3"/>
      <c r="H338" s="3"/>
      <c r="I338" s="3"/>
      <c r="J338" s="3"/>
      <c r="K338" s="3"/>
    </row>
    <row r="339" spans="2:11">
      <c r="C339" s="4"/>
      <c r="D339" s="3"/>
      <c r="E339" s="8" t="s">
        <v>144</v>
      </c>
      <c r="F339" s="3"/>
      <c r="G339" s="3"/>
      <c r="H339" s="3"/>
      <c r="I339" s="3"/>
      <c r="J339" s="3"/>
      <c r="K339" s="3"/>
    </row>
    <row r="340" spans="2:11">
      <c r="C340" s="4"/>
      <c r="D340" s="3"/>
      <c r="E340" s="8" t="s">
        <v>145</v>
      </c>
      <c r="F340" s="3"/>
      <c r="G340" s="3"/>
      <c r="H340" s="3"/>
      <c r="I340" s="3"/>
      <c r="J340" s="3"/>
      <c r="K340" s="3"/>
    </row>
    <row r="341" spans="2:11" ht="30.75" customHeight="1">
      <c r="C341" s="4"/>
      <c r="D341" s="3"/>
      <c r="E341" s="202" t="s">
        <v>146</v>
      </c>
      <c r="F341" s="202"/>
      <c r="G341" s="202"/>
      <c r="H341" s="202"/>
      <c r="I341" s="202"/>
      <c r="J341" s="202"/>
      <c r="K341" s="202"/>
    </row>
    <row r="342" spans="2:11">
      <c r="C342" s="4"/>
      <c r="D342" s="3"/>
      <c r="E342" s="8" t="s">
        <v>13</v>
      </c>
      <c r="F342" s="3"/>
      <c r="G342" s="3"/>
      <c r="H342" s="3"/>
      <c r="I342" s="3"/>
      <c r="J342" s="3"/>
      <c r="K342" s="3"/>
    </row>
    <row r="343" spans="2:11">
      <c r="C343" s="3"/>
      <c r="D343" s="3"/>
      <c r="E343" s="3"/>
      <c r="F343" s="3"/>
      <c r="G343" s="3"/>
      <c r="H343" s="3"/>
      <c r="I343" s="3"/>
      <c r="J343" s="3"/>
      <c r="K343" s="3"/>
    </row>
    <row r="344" spans="2:11" hidden="1">
      <c r="C344" s="14" t="s">
        <v>14</v>
      </c>
      <c r="D344" s="10"/>
      <c r="E344" s="12">
        <f>IF(C338="X",1,IF(C339="X",2,IF(C340="X",3,IF(C341="X",4,0))))</f>
        <v>0</v>
      </c>
      <c r="F344" s="3"/>
      <c r="G344" s="3"/>
      <c r="H344" s="3"/>
      <c r="I344" s="3"/>
      <c r="J344" s="3"/>
      <c r="K344" s="3"/>
    </row>
    <row r="345" spans="2:11">
      <c r="C345" s="3"/>
      <c r="D345" s="3"/>
      <c r="E345" s="3"/>
      <c r="F345" s="3"/>
      <c r="G345" s="3"/>
      <c r="H345" s="3"/>
      <c r="I345" s="3"/>
      <c r="J345" s="3"/>
      <c r="K345" s="3"/>
    </row>
    <row r="346" spans="2:11">
      <c r="B346" s="203" t="s">
        <v>128</v>
      </c>
      <c r="C346" s="204"/>
      <c r="D346" s="204"/>
      <c r="E346" s="204"/>
      <c r="F346" s="205"/>
    </row>
    <row r="347" spans="2:11">
      <c r="B347" s="24"/>
      <c r="C347" s="208" t="s">
        <v>147</v>
      </c>
      <c r="D347" s="208"/>
      <c r="E347" s="208"/>
      <c r="F347" s="208"/>
      <c r="G347" s="209"/>
      <c r="H347" s="209"/>
      <c r="I347" s="209"/>
      <c r="J347" s="209"/>
      <c r="K347" s="210"/>
    </row>
    <row r="348" spans="2:11">
      <c r="B348" s="25"/>
      <c r="C348" s="211"/>
      <c r="D348" s="211"/>
      <c r="E348" s="211"/>
      <c r="F348" s="211"/>
      <c r="G348" s="211"/>
      <c r="H348" s="211"/>
      <c r="I348" s="211"/>
      <c r="J348" s="211"/>
      <c r="K348" s="212"/>
    </row>
    <row r="349" spans="2:11">
      <c r="C349" s="3"/>
      <c r="D349" s="3"/>
      <c r="E349" s="3"/>
      <c r="F349" s="3"/>
      <c r="G349" s="3"/>
      <c r="H349" s="3"/>
      <c r="I349" s="3"/>
      <c r="J349" s="3"/>
      <c r="K349" s="3"/>
    </row>
    <row r="350" spans="2:11" ht="35" customHeight="1">
      <c r="B350" s="26"/>
      <c r="C350" s="206" t="s">
        <v>148</v>
      </c>
      <c r="D350" s="206"/>
      <c r="E350" s="206"/>
      <c r="F350" s="206"/>
      <c r="G350" s="206"/>
      <c r="H350" s="206"/>
      <c r="I350" s="206"/>
      <c r="J350" s="206"/>
      <c r="K350" s="207"/>
    </row>
    <row r="351" spans="2:11">
      <c r="C351" s="3"/>
      <c r="D351" s="3"/>
      <c r="E351" s="3"/>
      <c r="F351" s="3"/>
      <c r="G351" s="3"/>
      <c r="H351" s="3"/>
      <c r="I351" s="3"/>
      <c r="J351" s="3"/>
      <c r="K351" s="3"/>
    </row>
    <row r="352" spans="2:11">
      <c r="C352" s="4"/>
      <c r="D352" s="3"/>
      <c r="E352" s="6" t="s">
        <v>149</v>
      </c>
      <c r="F352" s="3"/>
      <c r="G352" s="3"/>
      <c r="H352" s="3"/>
      <c r="I352" s="3"/>
      <c r="J352" s="3"/>
      <c r="K352" s="3"/>
    </row>
    <row r="353" spans="2:11">
      <c r="C353" s="4"/>
      <c r="D353" s="3"/>
      <c r="E353" s="6" t="s">
        <v>150</v>
      </c>
      <c r="F353" s="3"/>
      <c r="G353" s="3"/>
      <c r="H353" s="3"/>
      <c r="I353" s="3"/>
      <c r="J353" s="3"/>
      <c r="K353" s="3"/>
    </row>
    <row r="354" spans="2:11">
      <c r="C354" s="4"/>
      <c r="D354" s="3"/>
      <c r="E354" s="6" t="s">
        <v>151</v>
      </c>
      <c r="F354" s="3"/>
      <c r="G354" s="3"/>
      <c r="H354" s="3"/>
      <c r="I354" s="3"/>
      <c r="J354" s="3"/>
      <c r="K354" s="3"/>
    </row>
    <row r="355" spans="2:11" ht="33" customHeight="1">
      <c r="C355" s="4"/>
      <c r="D355" s="3"/>
      <c r="E355" s="202" t="s">
        <v>152</v>
      </c>
      <c r="F355" s="202"/>
      <c r="G355" s="202"/>
      <c r="H355" s="202"/>
      <c r="I355" s="202"/>
      <c r="J355" s="202"/>
      <c r="K355" s="202"/>
    </row>
    <row r="356" spans="2:11">
      <c r="C356" s="4"/>
      <c r="D356" s="3"/>
      <c r="E356" s="6" t="s">
        <v>13</v>
      </c>
      <c r="F356" s="3"/>
      <c r="G356" s="3"/>
      <c r="H356" s="3"/>
      <c r="I356" s="3"/>
      <c r="J356" s="3"/>
      <c r="K356" s="3"/>
    </row>
    <row r="357" spans="2:11">
      <c r="C357" s="3"/>
      <c r="D357" s="3"/>
      <c r="E357" s="3"/>
      <c r="F357" s="3"/>
      <c r="G357" s="3"/>
      <c r="H357" s="3"/>
      <c r="I357" s="3"/>
      <c r="J357" s="3"/>
      <c r="K357" s="3"/>
    </row>
    <row r="358" spans="2:11" hidden="1">
      <c r="C358" s="14" t="s">
        <v>14</v>
      </c>
      <c r="D358" s="10"/>
      <c r="E358" s="12">
        <f>IF(C352="X",1,IF(C353="X",2,IF(C354="X",3,IF(C355="X",4,0))))</f>
        <v>0</v>
      </c>
      <c r="F358" s="3"/>
      <c r="G358" s="3"/>
      <c r="H358" s="3"/>
      <c r="I358" s="3"/>
      <c r="J358" s="3"/>
      <c r="K358" s="3"/>
    </row>
    <row r="359" spans="2:11">
      <c r="C359" s="3"/>
      <c r="D359" s="3"/>
      <c r="E359" s="3"/>
      <c r="F359" s="3"/>
      <c r="G359" s="3"/>
      <c r="H359" s="3"/>
      <c r="I359" s="3"/>
      <c r="J359" s="3"/>
      <c r="K359" s="3"/>
    </row>
    <row r="360" spans="2:11" ht="35" customHeight="1">
      <c r="B360" s="26"/>
      <c r="C360" s="206" t="s">
        <v>153</v>
      </c>
      <c r="D360" s="206"/>
      <c r="E360" s="206"/>
      <c r="F360" s="206"/>
      <c r="G360" s="206"/>
      <c r="H360" s="206"/>
      <c r="I360" s="206"/>
      <c r="J360" s="206"/>
      <c r="K360" s="207"/>
    </row>
    <row r="361" spans="2:11">
      <c r="C361" s="3"/>
      <c r="D361" s="3"/>
      <c r="E361" s="3"/>
      <c r="F361" s="3"/>
      <c r="G361" s="3"/>
      <c r="H361" s="3"/>
      <c r="I361" s="3"/>
      <c r="J361" s="3"/>
      <c r="K361" s="3"/>
    </row>
    <row r="362" spans="2:11">
      <c r="C362" s="4"/>
      <c r="D362" s="3"/>
      <c r="E362" s="6" t="s">
        <v>154</v>
      </c>
      <c r="F362" s="3"/>
      <c r="G362" s="3"/>
      <c r="H362" s="3"/>
      <c r="I362" s="3"/>
      <c r="J362" s="3"/>
      <c r="K362" s="3"/>
    </row>
    <row r="363" spans="2:11">
      <c r="C363" s="4"/>
      <c r="D363" s="3"/>
      <c r="E363" s="6" t="s">
        <v>155</v>
      </c>
      <c r="F363" s="3"/>
      <c r="G363" s="3"/>
      <c r="H363" s="3"/>
      <c r="I363" s="3"/>
      <c r="J363" s="3"/>
      <c r="K363" s="3"/>
    </row>
    <row r="364" spans="2:11">
      <c r="C364" s="4"/>
      <c r="D364" s="3"/>
      <c r="E364" s="6" t="s">
        <v>156</v>
      </c>
      <c r="F364" s="3"/>
      <c r="G364" s="3"/>
      <c r="H364" s="3"/>
      <c r="I364" s="3"/>
      <c r="J364" s="3"/>
      <c r="K364" s="3"/>
    </row>
    <row r="365" spans="2:11" ht="33" customHeight="1">
      <c r="C365" s="4"/>
      <c r="D365" s="3"/>
      <c r="E365" s="202" t="s">
        <v>157</v>
      </c>
      <c r="F365" s="202"/>
      <c r="G365" s="202"/>
      <c r="H365" s="202"/>
      <c r="I365" s="202"/>
      <c r="J365" s="202"/>
      <c r="K365" s="202"/>
    </row>
    <row r="366" spans="2:11">
      <c r="C366" s="4"/>
      <c r="D366" s="3"/>
      <c r="E366" s="6" t="s">
        <v>13</v>
      </c>
      <c r="F366" s="3"/>
      <c r="G366" s="3"/>
      <c r="H366" s="3"/>
      <c r="I366" s="3"/>
      <c r="J366" s="3"/>
      <c r="K366" s="3"/>
    </row>
    <row r="367" spans="2:11">
      <c r="C367" s="3"/>
      <c r="D367" s="3"/>
      <c r="E367" s="3"/>
      <c r="F367" s="3"/>
      <c r="G367" s="3"/>
      <c r="H367" s="3"/>
      <c r="I367" s="3"/>
      <c r="J367" s="3"/>
      <c r="K367" s="3"/>
    </row>
    <row r="368" spans="2:11" hidden="1">
      <c r="C368" s="14" t="s">
        <v>14</v>
      </c>
      <c r="D368" s="10"/>
      <c r="E368" s="12">
        <f>IF(C362="X",1,IF(C363="X",2,IF(C364="X",3,IF(C365="X",4,0))))</f>
        <v>0</v>
      </c>
      <c r="F368" s="3"/>
      <c r="G368" s="3"/>
      <c r="H368" s="3"/>
      <c r="I368" s="3"/>
      <c r="J368" s="3"/>
      <c r="K368" s="3"/>
    </row>
    <row r="370" spans="2:11">
      <c r="B370" s="203" t="s">
        <v>128</v>
      </c>
      <c r="C370" s="204"/>
      <c r="D370" s="204"/>
      <c r="E370" s="204"/>
      <c r="F370" s="205"/>
    </row>
    <row r="371" spans="2:11">
      <c r="B371" s="24"/>
      <c r="C371" s="208" t="s">
        <v>158</v>
      </c>
      <c r="D371" s="208"/>
      <c r="E371" s="208"/>
      <c r="F371" s="208"/>
      <c r="G371" s="209"/>
      <c r="H371" s="209"/>
      <c r="I371" s="209"/>
      <c r="J371" s="209"/>
      <c r="K371" s="210"/>
    </row>
    <row r="372" spans="2:11">
      <c r="B372" s="25"/>
      <c r="C372" s="211"/>
      <c r="D372" s="211"/>
      <c r="E372" s="211"/>
      <c r="F372" s="211"/>
      <c r="G372" s="211"/>
      <c r="H372" s="211"/>
      <c r="I372" s="211"/>
      <c r="J372" s="211"/>
      <c r="K372" s="212"/>
    </row>
    <row r="373" spans="2:11">
      <c r="C373" s="3"/>
      <c r="D373" s="3"/>
      <c r="E373" s="3"/>
      <c r="F373" s="3"/>
      <c r="G373" s="3"/>
      <c r="H373" s="3"/>
      <c r="I373" s="3"/>
      <c r="J373" s="3"/>
      <c r="K373" s="3"/>
    </row>
    <row r="374" spans="2:11" ht="35" customHeight="1">
      <c r="B374" s="26"/>
      <c r="C374" s="206" t="s">
        <v>159</v>
      </c>
      <c r="D374" s="206"/>
      <c r="E374" s="206"/>
      <c r="F374" s="206"/>
      <c r="G374" s="206"/>
      <c r="H374" s="206"/>
      <c r="I374" s="206"/>
      <c r="J374" s="206"/>
      <c r="K374" s="207"/>
    </row>
    <row r="375" spans="2:11">
      <c r="C375" s="3"/>
      <c r="D375" s="3"/>
      <c r="E375" s="3"/>
      <c r="F375" s="3"/>
      <c r="G375" s="3"/>
      <c r="H375" s="3"/>
      <c r="I375" s="3"/>
      <c r="J375" s="3"/>
      <c r="K375" s="3"/>
    </row>
    <row r="376" spans="2:11">
      <c r="C376" s="4"/>
      <c r="D376" s="3"/>
      <c r="E376" s="6" t="s">
        <v>160</v>
      </c>
      <c r="F376" s="3"/>
      <c r="G376" s="3"/>
      <c r="H376" s="3"/>
      <c r="I376" s="3"/>
      <c r="J376" s="3"/>
      <c r="K376" s="3"/>
    </row>
    <row r="377" spans="2:11">
      <c r="C377" s="4"/>
      <c r="D377" s="3"/>
      <c r="E377" s="6" t="s">
        <v>161</v>
      </c>
      <c r="F377" s="3"/>
      <c r="G377" s="3"/>
      <c r="H377" s="3"/>
      <c r="I377" s="3"/>
      <c r="J377" s="3"/>
      <c r="K377" s="3"/>
    </row>
    <row r="378" spans="2:11">
      <c r="C378" s="4"/>
      <c r="D378" s="3"/>
      <c r="E378" s="6" t="s">
        <v>162</v>
      </c>
      <c r="F378" s="3"/>
      <c r="G378" s="3"/>
      <c r="H378" s="3"/>
      <c r="I378" s="3"/>
      <c r="J378" s="3"/>
      <c r="K378" s="3"/>
    </row>
    <row r="379" spans="2:11" ht="30.75" customHeight="1">
      <c r="C379" s="4"/>
      <c r="D379" s="3"/>
      <c r="E379" s="202" t="s">
        <v>163</v>
      </c>
      <c r="F379" s="202"/>
      <c r="G379" s="202"/>
      <c r="H379" s="202"/>
      <c r="I379" s="202"/>
      <c r="J379" s="202"/>
      <c r="K379" s="202"/>
    </row>
    <row r="380" spans="2:11">
      <c r="C380" s="4"/>
      <c r="D380" s="3"/>
      <c r="E380" s="6" t="s">
        <v>13</v>
      </c>
      <c r="F380" s="3"/>
      <c r="G380" s="3"/>
      <c r="H380" s="3"/>
      <c r="I380" s="3"/>
      <c r="J380" s="3"/>
      <c r="K380" s="3"/>
    </row>
    <row r="381" spans="2:11">
      <c r="C381" s="3"/>
      <c r="D381" s="3"/>
      <c r="E381" s="3"/>
      <c r="F381" s="3"/>
      <c r="G381" s="3"/>
      <c r="H381" s="3"/>
      <c r="I381" s="3"/>
      <c r="J381" s="3"/>
      <c r="K381" s="3"/>
    </row>
    <row r="382" spans="2:11" hidden="1">
      <c r="C382" s="14" t="s">
        <v>14</v>
      </c>
      <c r="D382" s="10"/>
      <c r="E382" s="12">
        <f>IF(C376="X",1,IF(C377="X",2,IF(C378="X",3,IF(C379="X",4,0))))</f>
        <v>0</v>
      </c>
      <c r="F382" s="3"/>
      <c r="G382" s="3"/>
      <c r="H382" s="3"/>
      <c r="I382" s="3"/>
      <c r="J382" s="3"/>
      <c r="K382" s="3"/>
    </row>
    <row r="384" spans="2:11" ht="50" customHeight="1">
      <c r="B384" s="26"/>
      <c r="C384" s="206" t="s">
        <v>164</v>
      </c>
      <c r="D384" s="206"/>
      <c r="E384" s="206"/>
      <c r="F384" s="206"/>
      <c r="G384" s="206"/>
      <c r="H384" s="206"/>
      <c r="I384" s="206"/>
      <c r="J384" s="206"/>
      <c r="K384" s="207"/>
    </row>
    <row r="385" spans="2:11">
      <c r="C385" s="3"/>
      <c r="D385" s="3"/>
      <c r="E385" s="3"/>
      <c r="F385" s="3"/>
      <c r="G385" s="3"/>
      <c r="H385" s="3"/>
      <c r="I385" s="3"/>
      <c r="J385" s="3"/>
      <c r="K385" s="3"/>
    </row>
    <row r="386" spans="2:11">
      <c r="C386" s="4"/>
      <c r="E386" s="13" t="s">
        <v>6</v>
      </c>
      <c r="F386" s="3"/>
      <c r="G386" s="3"/>
      <c r="H386" s="3"/>
      <c r="I386" s="3"/>
      <c r="J386" s="3"/>
      <c r="K386" s="3"/>
    </row>
    <row r="387" spans="2:11">
      <c r="C387" s="4"/>
      <c r="D387" s="3"/>
      <c r="E387" s="13" t="s">
        <v>7</v>
      </c>
      <c r="F387" s="3"/>
      <c r="G387" s="3"/>
      <c r="H387" s="3"/>
      <c r="I387" s="3"/>
      <c r="J387" s="3"/>
      <c r="K387" s="3"/>
    </row>
    <row r="388" spans="2:11">
      <c r="C388" s="4"/>
      <c r="D388" s="3"/>
      <c r="E388" s="13" t="s">
        <v>8</v>
      </c>
      <c r="F388" s="3"/>
      <c r="G388" s="3"/>
      <c r="H388" s="3"/>
      <c r="I388" s="3"/>
      <c r="J388" s="3"/>
      <c r="K388" s="3"/>
    </row>
    <row r="389" spans="2:11">
      <c r="C389" s="4"/>
      <c r="D389" s="3"/>
      <c r="E389" s="13" t="s">
        <v>9</v>
      </c>
      <c r="F389" s="3"/>
      <c r="G389" s="3"/>
      <c r="H389" s="3"/>
      <c r="I389" s="3"/>
      <c r="J389" s="3"/>
      <c r="K389" s="3"/>
    </row>
    <row r="390" spans="2:11">
      <c r="C390" s="4"/>
      <c r="D390" s="3"/>
      <c r="E390" s="13" t="s">
        <v>10</v>
      </c>
      <c r="F390" s="3"/>
      <c r="G390" s="3"/>
      <c r="H390" s="3"/>
      <c r="I390" s="3"/>
      <c r="J390" s="3"/>
      <c r="K390" s="3"/>
    </row>
    <row r="391" spans="2:11">
      <c r="C391" s="4"/>
      <c r="D391" s="3"/>
      <c r="E391" s="13" t="s">
        <v>11</v>
      </c>
      <c r="F391" s="3"/>
      <c r="G391" s="3"/>
      <c r="H391" s="3"/>
      <c r="I391" s="3"/>
      <c r="J391" s="3"/>
      <c r="K391" s="3"/>
    </row>
    <row r="392" spans="2:11">
      <c r="C392" s="4"/>
      <c r="D392" s="3"/>
      <c r="E392" s="13" t="s">
        <v>12</v>
      </c>
      <c r="F392" s="3"/>
      <c r="G392" s="3"/>
      <c r="H392" s="3"/>
      <c r="I392" s="3"/>
      <c r="J392" s="3"/>
      <c r="K392" s="3"/>
    </row>
    <row r="393" spans="2:11">
      <c r="C393" s="4"/>
      <c r="D393" s="3"/>
      <c r="E393" s="13" t="s">
        <v>13</v>
      </c>
      <c r="F393" s="3"/>
      <c r="G393" s="3"/>
      <c r="H393" s="3"/>
      <c r="I393" s="3"/>
      <c r="J393" s="3"/>
      <c r="K393" s="3"/>
    </row>
    <row r="394" spans="2:11">
      <c r="C394" s="3"/>
      <c r="D394" s="3"/>
      <c r="E394" s="3"/>
      <c r="F394" s="3"/>
      <c r="G394" s="3"/>
      <c r="H394" s="3"/>
      <c r="I394" s="3"/>
      <c r="J394" s="3"/>
      <c r="K394" s="3"/>
    </row>
    <row r="395" spans="2:11" hidden="1">
      <c r="C395" s="14" t="s">
        <v>14</v>
      </c>
      <c r="D395" s="11"/>
      <c r="E395" s="12">
        <f>IF(OR(C386="X",C392="X"),1,IF(OR(C387="X",C391="X"),2,IF(OR(C388="X",C390="X"),3,IF(C389="X",4,0))))</f>
        <v>0</v>
      </c>
      <c r="F395" s="3"/>
      <c r="G395" s="3"/>
      <c r="H395" s="3"/>
      <c r="I395" s="3"/>
      <c r="J395" s="3"/>
      <c r="K395" s="3"/>
    </row>
    <row r="397" spans="2:11" ht="35" customHeight="1">
      <c r="B397" s="26"/>
      <c r="C397" s="206" t="s">
        <v>165</v>
      </c>
      <c r="D397" s="206"/>
      <c r="E397" s="206"/>
      <c r="F397" s="206"/>
      <c r="G397" s="206"/>
      <c r="H397" s="206"/>
      <c r="I397" s="206"/>
      <c r="J397" s="206"/>
      <c r="K397" s="207"/>
    </row>
    <row r="398" spans="2:11">
      <c r="C398" s="3"/>
      <c r="D398" s="3"/>
      <c r="E398" s="3"/>
      <c r="F398" s="3"/>
      <c r="G398" s="3"/>
      <c r="H398" s="3"/>
      <c r="I398" s="3"/>
      <c r="J398" s="3"/>
      <c r="K398" s="3"/>
    </row>
    <row r="399" spans="2:11">
      <c r="C399" s="4"/>
      <c r="D399" s="3"/>
      <c r="E399" s="6" t="s">
        <v>76</v>
      </c>
      <c r="F399" s="3"/>
      <c r="G399" s="3"/>
      <c r="H399" s="3"/>
      <c r="I399" s="3"/>
      <c r="J399" s="3"/>
      <c r="K399" s="3"/>
    </row>
    <row r="400" spans="2:11">
      <c r="C400" s="4"/>
      <c r="D400" s="3"/>
      <c r="E400" s="6" t="s">
        <v>166</v>
      </c>
      <c r="F400" s="3"/>
      <c r="G400" s="3"/>
      <c r="H400" s="3"/>
      <c r="I400" s="3"/>
      <c r="J400" s="3"/>
      <c r="K400" s="3"/>
    </row>
    <row r="401" spans="2:11">
      <c r="C401" s="4"/>
      <c r="D401" s="3"/>
      <c r="E401" s="6" t="s">
        <v>167</v>
      </c>
      <c r="F401" s="3"/>
      <c r="G401" s="3"/>
      <c r="H401" s="3"/>
      <c r="I401" s="3"/>
      <c r="J401" s="3"/>
      <c r="K401" s="3"/>
    </row>
    <row r="402" spans="2:11">
      <c r="C402" s="4"/>
      <c r="D402" s="3"/>
      <c r="E402" s="6" t="s">
        <v>168</v>
      </c>
      <c r="F402" s="3"/>
      <c r="G402" s="3"/>
      <c r="H402" s="3"/>
      <c r="I402" s="3"/>
      <c r="J402" s="3"/>
      <c r="K402" s="3"/>
    </row>
    <row r="403" spans="2:11">
      <c r="C403" s="4"/>
      <c r="D403" s="3"/>
      <c r="E403" s="6" t="s">
        <v>13</v>
      </c>
      <c r="F403" s="3"/>
      <c r="G403" s="3"/>
      <c r="H403" s="3"/>
      <c r="I403" s="3"/>
      <c r="J403" s="3"/>
      <c r="K403" s="3"/>
    </row>
    <row r="404" spans="2:11">
      <c r="C404" s="3"/>
      <c r="D404" s="3"/>
      <c r="E404" s="3"/>
      <c r="F404" s="3"/>
      <c r="G404" s="3"/>
      <c r="H404" s="3"/>
      <c r="I404" s="3"/>
      <c r="J404" s="3"/>
      <c r="K404" s="3"/>
    </row>
    <row r="405" spans="2:11" hidden="1">
      <c r="C405" s="14" t="s">
        <v>14</v>
      </c>
      <c r="D405" s="10"/>
      <c r="E405" s="12">
        <f>IF(C399="X",1,IF(C400="X",2,IF(C401="X",3,IF(C402="X",4,0))))</f>
        <v>0</v>
      </c>
      <c r="F405" s="3"/>
      <c r="G405" s="3"/>
      <c r="H405" s="3"/>
      <c r="I405" s="3"/>
      <c r="J405" s="3"/>
      <c r="K405" s="3"/>
    </row>
    <row r="407" spans="2:11" ht="50" customHeight="1">
      <c r="B407" s="26"/>
      <c r="C407" s="206" t="s">
        <v>169</v>
      </c>
      <c r="D407" s="206"/>
      <c r="E407" s="206"/>
      <c r="F407" s="206"/>
      <c r="G407" s="206"/>
      <c r="H407" s="206"/>
      <c r="I407" s="206"/>
      <c r="J407" s="206"/>
      <c r="K407" s="207"/>
    </row>
    <row r="408" spans="2:11">
      <c r="C408" s="3"/>
      <c r="D408" s="3"/>
      <c r="E408" s="3"/>
      <c r="F408" s="3"/>
      <c r="G408" s="3"/>
      <c r="H408" s="3"/>
      <c r="I408" s="3"/>
      <c r="J408" s="3"/>
      <c r="K408" s="3"/>
    </row>
    <row r="409" spans="2:11">
      <c r="C409" s="4"/>
      <c r="E409" s="13" t="s">
        <v>6</v>
      </c>
      <c r="F409" s="3"/>
      <c r="G409" s="3"/>
      <c r="H409" s="3"/>
      <c r="I409" s="3"/>
      <c r="J409" s="3"/>
      <c r="K409" s="3"/>
    </row>
    <row r="410" spans="2:11">
      <c r="C410" s="4"/>
      <c r="D410" s="3"/>
      <c r="E410" s="13" t="s">
        <v>7</v>
      </c>
      <c r="F410" s="3"/>
      <c r="G410" s="3"/>
      <c r="H410" s="3"/>
      <c r="I410" s="3"/>
      <c r="J410" s="3"/>
      <c r="K410" s="3"/>
    </row>
    <row r="411" spans="2:11">
      <c r="C411" s="4"/>
      <c r="D411" s="3"/>
      <c r="E411" s="13" t="s">
        <v>8</v>
      </c>
      <c r="F411" s="3"/>
      <c r="G411" s="3"/>
      <c r="H411" s="3"/>
      <c r="I411" s="3"/>
      <c r="J411" s="3"/>
      <c r="K411" s="3"/>
    </row>
    <row r="412" spans="2:11">
      <c r="C412" s="4"/>
      <c r="D412" s="3"/>
      <c r="E412" s="13" t="s">
        <v>9</v>
      </c>
      <c r="F412" s="3"/>
      <c r="G412" s="3"/>
      <c r="H412" s="3"/>
      <c r="I412" s="3"/>
      <c r="J412" s="3"/>
      <c r="K412" s="3"/>
    </row>
    <row r="413" spans="2:11">
      <c r="C413" s="4"/>
      <c r="D413" s="3"/>
      <c r="E413" s="13" t="s">
        <v>10</v>
      </c>
      <c r="F413" s="3"/>
      <c r="G413" s="3"/>
      <c r="H413" s="3"/>
      <c r="I413" s="3"/>
      <c r="J413" s="3"/>
      <c r="K413" s="3"/>
    </row>
    <row r="414" spans="2:11">
      <c r="C414" s="4"/>
      <c r="D414" s="3"/>
      <c r="E414" s="13" t="s">
        <v>11</v>
      </c>
      <c r="F414" s="3"/>
      <c r="G414" s="3"/>
      <c r="H414" s="3"/>
      <c r="I414" s="3"/>
      <c r="J414" s="3"/>
      <c r="K414" s="3"/>
    </row>
    <row r="415" spans="2:11">
      <c r="C415" s="4"/>
      <c r="D415" s="3"/>
      <c r="E415" s="13" t="s">
        <v>12</v>
      </c>
      <c r="F415" s="3"/>
      <c r="G415" s="3"/>
      <c r="H415" s="3"/>
      <c r="I415" s="3"/>
      <c r="J415" s="3"/>
      <c r="K415" s="3"/>
    </row>
    <row r="416" spans="2:11">
      <c r="C416" s="4"/>
      <c r="D416" s="3"/>
      <c r="E416" s="13" t="s">
        <v>13</v>
      </c>
      <c r="F416" s="3"/>
      <c r="G416" s="3"/>
      <c r="H416" s="3"/>
      <c r="I416" s="3"/>
      <c r="J416" s="3"/>
      <c r="K416" s="3"/>
    </row>
    <row r="417" spans="2:11" hidden="1">
      <c r="C417" s="3"/>
      <c r="D417" s="3"/>
      <c r="E417" s="3"/>
      <c r="F417" s="3"/>
      <c r="G417" s="3"/>
      <c r="H417" s="3"/>
      <c r="I417" s="3"/>
      <c r="J417" s="3"/>
      <c r="K417" s="3"/>
    </row>
    <row r="418" spans="2:11" hidden="1">
      <c r="C418" s="14" t="s">
        <v>14</v>
      </c>
      <c r="D418" s="11"/>
      <c r="E418" s="12">
        <f>IF(OR(C409="X",C415="X"),1,IF(OR(C410="X",C414="X"),2,IF(OR(C411="X",C413="X"),3,IF(C412="X",4,0))))</f>
        <v>0</v>
      </c>
      <c r="F418" s="3"/>
      <c r="G418" s="3"/>
      <c r="H418" s="3"/>
      <c r="I418" s="3"/>
      <c r="J418" s="3"/>
      <c r="K418" s="3"/>
    </row>
    <row r="420" spans="2:11">
      <c r="B420" s="189" t="s">
        <v>170</v>
      </c>
      <c r="C420" s="190"/>
      <c r="D420" s="190"/>
      <c r="E420" s="190"/>
      <c r="F420" s="191"/>
    </row>
    <row r="421" spans="2:11">
      <c r="B421" s="27"/>
      <c r="C421" s="225" t="s">
        <v>171</v>
      </c>
      <c r="D421" s="225"/>
      <c r="E421" s="225"/>
      <c r="F421" s="225"/>
      <c r="G421" s="226"/>
      <c r="H421" s="226"/>
      <c r="I421" s="226"/>
      <c r="J421" s="226"/>
      <c r="K421" s="227"/>
    </row>
    <row r="422" spans="2:11">
      <c r="B422" s="28"/>
      <c r="C422" s="228"/>
      <c r="D422" s="228"/>
      <c r="E422" s="228"/>
      <c r="F422" s="228"/>
      <c r="G422" s="228"/>
      <c r="H422" s="228"/>
      <c r="I422" s="228"/>
      <c r="J422" s="228"/>
      <c r="K422" s="229"/>
    </row>
    <row r="424" spans="2:11" ht="35" customHeight="1">
      <c r="B424" s="29"/>
      <c r="C424" s="187" t="s">
        <v>172</v>
      </c>
      <c r="D424" s="187"/>
      <c r="E424" s="187"/>
      <c r="F424" s="187"/>
      <c r="G424" s="187"/>
      <c r="H424" s="187"/>
      <c r="I424" s="187"/>
      <c r="J424" s="187"/>
      <c r="K424" s="188"/>
    </row>
    <row r="425" spans="2:11">
      <c r="C425" s="3"/>
      <c r="D425" s="3"/>
      <c r="E425" s="3"/>
      <c r="F425" s="3"/>
      <c r="G425" s="3"/>
      <c r="H425" s="3"/>
      <c r="I425" s="3"/>
      <c r="J425" s="3"/>
      <c r="K425" s="3"/>
    </row>
    <row r="426" spans="2:11">
      <c r="C426" s="4"/>
      <c r="D426" s="3"/>
      <c r="E426" s="6" t="s">
        <v>173</v>
      </c>
      <c r="F426" s="3"/>
      <c r="G426" s="3"/>
      <c r="H426" s="3"/>
      <c r="I426" s="3"/>
      <c r="J426" s="3"/>
      <c r="K426" s="3"/>
    </row>
    <row r="427" spans="2:11">
      <c r="C427" s="4"/>
      <c r="D427" s="3"/>
      <c r="E427" s="6" t="s">
        <v>174</v>
      </c>
      <c r="F427" s="3"/>
      <c r="G427" s="3"/>
      <c r="H427" s="3"/>
      <c r="I427" s="3"/>
      <c r="J427" s="3"/>
      <c r="K427" s="3"/>
    </row>
    <row r="428" spans="2:11">
      <c r="C428" s="4"/>
      <c r="D428" s="3"/>
      <c r="E428" s="6" t="s">
        <v>175</v>
      </c>
      <c r="F428" s="3"/>
      <c r="G428" s="3"/>
      <c r="H428" s="3"/>
      <c r="I428" s="3"/>
      <c r="J428" s="3"/>
      <c r="K428" s="3"/>
    </row>
    <row r="429" spans="2:11" ht="30.75" customHeight="1">
      <c r="C429" s="4"/>
      <c r="D429" s="3"/>
      <c r="E429" s="202" t="s">
        <v>176</v>
      </c>
      <c r="F429" s="202"/>
      <c r="G429" s="202"/>
      <c r="H429" s="202"/>
      <c r="I429" s="202"/>
      <c r="J429" s="202"/>
      <c r="K429" s="202"/>
    </row>
    <row r="430" spans="2:11">
      <c r="C430" s="4"/>
      <c r="D430" s="3"/>
      <c r="E430" s="6" t="s">
        <v>13</v>
      </c>
      <c r="F430" s="3"/>
      <c r="G430" s="3"/>
      <c r="H430" s="3"/>
      <c r="I430" s="3"/>
      <c r="J430" s="3"/>
      <c r="K430" s="3"/>
    </row>
    <row r="431" spans="2:11">
      <c r="C431" s="3"/>
      <c r="D431" s="3"/>
      <c r="E431" s="3"/>
      <c r="F431" s="3"/>
      <c r="G431" s="3"/>
      <c r="H431" s="3"/>
      <c r="I431" s="3"/>
      <c r="J431" s="3"/>
      <c r="K431" s="3"/>
    </row>
    <row r="432" spans="2:11" hidden="1">
      <c r="C432" s="14" t="s">
        <v>14</v>
      </c>
      <c r="D432" s="10"/>
      <c r="E432" s="12">
        <f>IF(C426="X",1,IF(C427="X",2,IF(C428="X",3,IF(C429="X",4,0))))</f>
        <v>0</v>
      </c>
      <c r="F432" s="3"/>
      <c r="G432" s="3"/>
      <c r="H432" s="3"/>
      <c r="I432" s="3"/>
      <c r="J432" s="3"/>
      <c r="K432" s="3"/>
    </row>
    <row r="434" spans="2:11" ht="35" customHeight="1">
      <c r="B434" s="29"/>
      <c r="C434" s="187" t="s">
        <v>177</v>
      </c>
      <c r="D434" s="187"/>
      <c r="E434" s="187"/>
      <c r="F434" s="187"/>
      <c r="G434" s="187"/>
      <c r="H434" s="187"/>
      <c r="I434" s="187"/>
      <c r="J434" s="187"/>
      <c r="K434" s="188"/>
    </row>
    <row r="435" spans="2:11">
      <c r="C435" s="3"/>
      <c r="D435" s="3"/>
      <c r="E435" s="3"/>
      <c r="F435" s="3"/>
      <c r="G435" s="3"/>
      <c r="H435" s="3"/>
      <c r="I435" s="3"/>
      <c r="J435" s="3"/>
      <c r="K435" s="3"/>
    </row>
    <row r="436" spans="2:11">
      <c r="C436" s="4"/>
      <c r="D436" s="3"/>
      <c r="E436" s="6" t="s">
        <v>178</v>
      </c>
      <c r="F436" s="3"/>
      <c r="G436" s="3"/>
      <c r="H436" s="3"/>
      <c r="I436" s="3"/>
      <c r="J436" s="3"/>
      <c r="K436" s="3"/>
    </row>
    <row r="437" spans="2:11">
      <c r="C437" s="4"/>
      <c r="D437" s="3"/>
      <c r="E437" s="6" t="s">
        <v>179</v>
      </c>
      <c r="F437" s="3"/>
      <c r="G437" s="3"/>
      <c r="H437" s="3"/>
      <c r="I437" s="3"/>
      <c r="J437" s="3"/>
      <c r="K437" s="3"/>
    </row>
    <row r="438" spans="2:11">
      <c r="C438" s="4"/>
      <c r="D438" s="3"/>
      <c r="E438" s="6" t="s">
        <v>180</v>
      </c>
      <c r="F438" s="3"/>
      <c r="G438" s="3"/>
      <c r="H438" s="3"/>
      <c r="I438" s="3"/>
      <c r="J438" s="3"/>
      <c r="K438" s="3"/>
    </row>
    <row r="439" spans="2:11" ht="33" customHeight="1">
      <c r="C439" s="4"/>
      <c r="D439" s="3"/>
      <c r="E439" s="202" t="s">
        <v>181</v>
      </c>
      <c r="F439" s="202"/>
      <c r="G439" s="202"/>
      <c r="H439" s="202"/>
      <c r="I439" s="202"/>
      <c r="J439" s="202"/>
      <c r="K439" s="202"/>
    </row>
    <row r="440" spans="2:11">
      <c r="C440" s="4"/>
      <c r="D440" s="3"/>
      <c r="E440" s="6" t="s">
        <v>13</v>
      </c>
      <c r="F440" s="3"/>
      <c r="G440" s="3"/>
      <c r="H440" s="3"/>
      <c r="I440" s="3"/>
      <c r="J440" s="3"/>
      <c r="K440" s="3"/>
    </row>
    <row r="441" spans="2:11">
      <c r="C441" s="3"/>
      <c r="D441" s="3"/>
      <c r="E441" s="3"/>
      <c r="F441" s="3"/>
      <c r="G441" s="3"/>
      <c r="H441" s="3"/>
      <c r="I441" s="3"/>
      <c r="J441" s="3"/>
      <c r="K441" s="3"/>
    </row>
    <row r="442" spans="2:11" hidden="1">
      <c r="C442" s="14" t="s">
        <v>14</v>
      </c>
      <c r="D442" s="10"/>
      <c r="E442" s="12">
        <f>IF(C436="X",1,IF(C437="X",2,IF(C438="X",3,IF(C439="X",4,0))))</f>
        <v>0</v>
      </c>
      <c r="F442" s="3"/>
      <c r="G442" s="3"/>
      <c r="H442" s="3"/>
      <c r="I442" s="3"/>
      <c r="J442" s="3"/>
      <c r="K442" s="3"/>
    </row>
    <row r="444" spans="2:11" ht="35" customHeight="1">
      <c r="B444" s="29"/>
      <c r="C444" s="187" t="s">
        <v>182</v>
      </c>
      <c r="D444" s="187"/>
      <c r="E444" s="187"/>
      <c r="F444" s="187"/>
      <c r="G444" s="187"/>
      <c r="H444" s="187"/>
      <c r="I444" s="187"/>
      <c r="J444" s="187"/>
      <c r="K444" s="188"/>
    </row>
    <row r="445" spans="2:11">
      <c r="C445" s="3"/>
      <c r="D445" s="3"/>
      <c r="E445" s="3"/>
      <c r="F445" s="3"/>
      <c r="G445" s="3"/>
      <c r="H445" s="3"/>
      <c r="I445" s="3"/>
      <c r="J445" s="3"/>
      <c r="K445" s="3"/>
    </row>
    <row r="446" spans="2:11">
      <c r="C446" s="4"/>
      <c r="D446" s="3"/>
      <c r="E446" s="6" t="s">
        <v>183</v>
      </c>
      <c r="F446" s="3"/>
      <c r="G446" s="3"/>
      <c r="H446" s="3"/>
      <c r="I446" s="3"/>
      <c r="J446" s="3"/>
      <c r="K446" s="3"/>
    </row>
    <row r="447" spans="2:11">
      <c r="C447" s="4"/>
      <c r="D447" s="3"/>
      <c r="E447" s="6" t="s">
        <v>184</v>
      </c>
      <c r="F447" s="3"/>
      <c r="G447" s="3"/>
      <c r="H447" s="3"/>
      <c r="I447" s="3"/>
      <c r="J447" s="3"/>
      <c r="K447" s="3"/>
    </row>
    <row r="448" spans="2:11">
      <c r="C448" s="4"/>
      <c r="D448" s="3"/>
      <c r="E448" s="6" t="s">
        <v>185</v>
      </c>
      <c r="F448" s="3"/>
      <c r="G448" s="3"/>
      <c r="H448" s="3"/>
      <c r="I448" s="3"/>
      <c r="J448" s="3"/>
      <c r="K448" s="3"/>
    </row>
    <row r="449" spans="2:11">
      <c r="C449" s="4"/>
      <c r="D449" s="3"/>
      <c r="E449" s="6" t="s">
        <v>186</v>
      </c>
      <c r="F449" s="3"/>
      <c r="G449" s="3"/>
      <c r="H449" s="3"/>
      <c r="I449" s="3"/>
      <c r="J449" s="3"/>
      <c r="K449" s="3"/>
    </row>
    <row r="450" spans="2:11">
      <c r="C450" s="4"/>
      <c r="D450" s="3"/>
      <c r="E450" s="6" t="s">
        <v>13</v>
      </c>
      <c r="F450" s="3"/>
      <c r="G450" s="3"/>
      <c r="H450" s="3"/>
      <c r="I450" s="3"/>
      <c r="J450" s="3"/>
      <c r="K450" s="3"/>
    </row>
    <row r="451" spans="2:11">
      <c r="C451" s="3"/>
      <c r="D451" s="3"/>
      <c r="E451" s="3"/>
      <c r="F451" s="3"/>
      <c r="G451" s="3"/>
      <c r="H451" s="3"/>
      <c r="I451" s="3"/>
      <c r="J451" s="3"/>
      <c r="K451" s="3"/>
    </row>
    <row r="452" spans="2:11" hidden="1">
      <c r="C452" s="14" t="s">
        <v>14</v>
      </c>
      <c r="D452" s="10"/>
      <c r="E452" s="12">
        <f>IF(C446="X",1,IF(C447="X",2,IF(C448="X",3,IF(C449="X",4,0))))</f>
        <v>0</v>
      </c>
      <c r="F452" s="3"/>
      <c r="G452" s="3"/>
      <c r="H452" s="3"/>
      <c r="I452" s="3"/>
      <c r="J452" s="3"/>
      <c r="K452" s="3"/>
    </row>
    <row r="454" spans="2:11">
      <c r="B454" s="189" t="s">
        <v>170</v>
      </c>
      <c r="C454" s="190"/>
      <c r="D454" s="190"/>
      <c r="E454" s="190"/>
      <c r="F454" s="191"/>
    </row>
    <row r="455" spans="2:11">
      <c r="B455" s="27"/>
      <c r="C455" s="225" t="s">
        <v>187</v>
      </c>
      <c r="D455" s="225"/>
      <c r="E455" s="225"/>
      <c r="F455" s="225"/>
      <c r="G455" s="226"/>
      <c r="H455" s="226"/>
      <c r="I455" s="226"/>
      <c r="J455" s="226"/>
      <c r="K455" s="227"/>
    </row>
    <row r="456" spans="2:11">
      <c r="B456" s="28"/>
      <c r="C456" s="228"/>
      <c r="D456" s="228"/>
      <c r="E456" s="228"/>
      <c r="F456" s="228"/>
      <c r="G456" s="228"/>
      <c r="H456" s="228"/>
      <c r="I456" s="228"/>
      <c r="J456" s="228"/>
      <c r="K456" s="229"/>
    </row>
    <row r="458" spans="2:11" ht="35" customHeight="1">
      <c r="B458" s="29"/>
      <c r="C458" s="187" t="s">
        <v>188</v>
      </c>
      <c r="D458" s="187"/>
      <c r="E458" s="187"/>
      <c r="F458" s="187"/>
      <c r="G458" s="187"/>
      <c r="H458" s="187"/>
      <c r="I458" s="187"/>
      <c r="J458" s="187"/>
      <c r="K458" s="188"/>
    </row>
    <row r="459" spans="2:11">
      <c r="C459" s="3"/>
      <c r="D459" s="3"/>
      <c r="E459" s="3"/>
      <c r="F459" s="3"/>
      <c r="G459" s="3"/>
      <c r="H459" s="3"/>
      <c r="I459" s="3"/>
      <c r="J459" s="3"/>
      <c r="K459" s="3"/>
    </row>
    <row r="460" spans="2:11">
      <c r="C460" s="4"/>
      <c r="D460" s="3"/>
      <c r="E460" s="6" t="s">
        <v>189</v>
      </c>
      <c r="F460" s="3"/>
      <c r="G460" s="3"/>
      <c r="H460" s="3"/>
      <c r="I460" s="3"/>
      <c r="J460" s="3"/>
      <c r="K460" s="3"/>
    </row>
    <row r="461" spans="2:11">
      <c r="C461" s="4"/>
      <c r="D461" s="3"/>
      <c r="E461" s="6" t="s">
        <v>190</v>
      </c>
      <c r="F461" s="3"/>
      <c r="G461" s="3"/>
      <c r="H461" s="3"/>
      <c r="I461" s="3"/>
      <c r="J461" s="3"/>
      <c r="K461" s="3"/>
    </row>
    <row r="462" spans="2:11">
      <c r="C462" s="4"/>
      <c r="D462" s="3"/>
      <c r="E462" s="6" t="s">
        <v>191</v>
      </c>
      <c r="F462" s="3"/>
      <c r="G462" s="3"/>
      <c r="H462" s="3"/>
      <c r="I462" s="3"/>
      <c r="J462" s="3"/>
      <c r="K462" s="3"/>
    </row>
    <row r="463" spans="2:11" ht="31.5" customHeight="1">
      <c r="C463" s="4"/>
      <c r="D463" s="3"/>
      <c r="E463" s="202" t="s">
        <v>192</v>
      </c>
      <c r="F463" s="202"/>
      <c r="G463" s="202"/>
      <c r="H463" s="202"/>
      <c r="I463" s="202"/>
      <c r="J463" s="202"/>
      <c r="K463" s="202"/>
    </row>
    <row r="464" spans="2:11">
      <c r="C464" s="4"/>
      <c r="D464" s="3"/>
      <c r="E464" s="6" t="s">
        <v>13</v>
      </c>
      <c r="F464" s="3"/>
      <c r="G464" s="3"/>
      <c r="H464" s="3"/>
      <c r="I464" s="3"/>
      <c r="J464" s="3"/>
      <c r="K464" s="3"/>
    </row>
    <row r="465" spans="2:11">
      <c r="C465" s="3"/>
      <c r="D465" s="3"/>
      <c r="E465" s="3"/>
      <c r="F465" s="3"/>
      <c r="G465" s="3"/>
      <c r="H465" s="3"/>
      <c r="I465" s="3"/>
      <c r="J465" s="3"/>
      <c r="K465" s="3"/>
    </row>
    <row r="466" spans="2:11" hidden="1">
      <c r="C466" s="14" t="s">
        <v>14</v>
      </c>
      <c r="D466" s="10"/>
      <c r="E466" s="12">
        <f>IF(C460="X",1,IF(C461="X",2,IF(C462="X",3,IF(C463="X",4,0))))</f>
        <v>0</v>
      </c>
      <c r="F466" s="3"/>
      <c r="G466" s="3"/>
      <c r="H466" s="3"/>
      <c r="I466" s="3"/>
      <c r="J466" s="3"/>
      <c r="K466" s="3"/>
    </row>
    <row r="468" spans="2:11" ht="35" customHeight="1">
      <c r="B468" s="29"/>
      <c r="C468" s="187" t="s">
        <v>193</v>
      </c>
      <c r="D468" s="187"/>
      <c r="E468" s="187"/>
      <c r="F468" s="187"/>
      <c r="G468" s="187"/>
      <c r="H468" s="187"/>
      <c r="I468" s="187"/>
      <c r="J468" s="187"/>
      <c r="K468" s="188"/>
    </row>
    <row r="469" spans="2:11">
      <c r="C469" s="3"/>
      <c r="D469" s="3"/>
      <c r="E469" s="3"/>
      <c r="F469" s="3"/>
      <c r="G469" s="3"/>
      <c r="H469" s="3"/>
      <c r="I469" s="3"/>
      <c r="J469" s="3"/>
      <c r="K469" s="3"/>
    </row>
    <row r="470" spans="2:11">
      <c r="C470" s="4"/>
      <c r="D470" s="3"/>
      <c r="E470" s="6" t="s">
        <v>194</v>
      </c>
      <c r="F470" s="3"/>
      <c r="G470" s="3"/>
      <c r="H470" s="3"/>
      <c r="I470" s="3"/>
      <c r="J470" s="3"/>
      <c r="K470" s="3"/>
    </row>
    <row r="471" spans="2:11">
      <c r="C471" s="4"/>
      <c r="D471" s="3"/>
      <c r="E471" s="6" t="s">
        <v>195</v>
      </c>
      <c r="F471" s="3"/>
      <c r="G471" s="3"/>
      <c r="H471" s="3"/>
      <c r="I471" s="3"/>
      <c r="J471" s="3"/>
      <c r="K471" s="3"/>
    </row>
    <row r="472" spans="2:11" ht="31.5" customHeight="1">
      <c r="C472" s="4"/>
      <c r="D472" s="3"/>
      <c r="E472" s="202" t="s">
        <v>196</v>
      </c>
      <c r="F472" s="202"/>
      <c r="G472" s="202"/>
      <c r="H472" s="202"/>
      <c r="I472" s="202"/>
      <c r="J472" s="202"/>
      <c r="K472" s="202"/>
    </row>
    <row r="473" spans="2:11" ht="31.5" customHeight="1">
      <c r="C473" s="4"/>
      <c r="D473" s="3"/>
      <c r="E473" s="202" t="s">
        <v>197</v>
      </c>
      <c r="F473" s="202"/>
      <c r="G473" s="202"/>
      <c r="H473" s="202"/>
      <c r="I473" s="202"/>
      <c r="J473" s="202"/>
      <c r="K473" s="202"/>
    </row>
    <row r="474" spans="2:11">
      <c r="C474" s="4"/>
      <c r="D474" s="3"/>
      <c r="E474" s="6" t="s">
        <v>13</v>
      </c>
      <c r="F474" s="3"/>
      <c r="G474" s="3"/>
      <c r="H474" s="3"/>
      <c r="I474" s="3"/>
      <c r="J474" s="3"/>
      <c r="K474" s="3"/>
    </row>
    <row r="475" spans="2:11">
      <c r="C475" s="3"/>
      <c r="D475" s="3"/>
      <c r="E475" s="3"/>
      <c r="F475" s="3"/>
      <c r="G475" s="3"/>
      <c r="H475" s="3"/>
      <c r="I475" s="3"/>
      <c r="J475" s="3"/>
      <c r="K475" s="3"/>
    </row>
    <row r="476" spans="2:11" hidden="1">
      <c r="C476" s="14" t="s">
        <v>14</v>
      </c>
      <c r="D476" s="10"/>
      <c r="E476" s="12">
        <f>IF(C470="X",1,IF(C471="X",2,IF(C472="X",3,IF(C473="X",4,0))))</f>
        <v>0</v>
      </c>
      <c r="F476" s="3"/>
      <c r="G476" s="3"/>
      <c r="H476" s="3"/>
      <c r="I476" s="3"/>
      <c r="J476" s="3"/>
      <c r="K476" s="3"/>
    </row>
    <row r="478" spans="2:11">
      <c r="B478" s="189" t="s">
        <v>170</v>
      </c>
      <c r="C478" s="190"/>
      <c r="D478" s="190"/>
      <c r="E478" s="190"/>
      <c r="F478" s="191"/>
    </row>
    <row r="479" spans="2:11">
      <c r="B479" s="27"/>
      <c r="C479" s="225" t="s">
        <v>198</v>
      </c>
      <c r="D479" s="225"/>
      <c r="E479" s="225"/>
      <c r="F479" s="225"/>
      <c r="G479" s="226"/>
      <c r="H479" s="226"/>
      <c r="I479" s="226"/>
      <c r="J479" s="226"/>
      <c r="K479" s="227"/>
    </row>
    <row r="480" spans="2:11">
      <c r="B480" s="28"/>
      <c r="C480" s="228"/>
      <c r="D480" s="228"/>
      <c r="E480" s="228"/>
      <c r="F480" s="228"/>
      <c r="G480" s="228"/>
      <c r="H480" s="228"/>
      <c r="I480" s="228"/>
      <c r="J480" s="228"/>
      <c r="K480" s="229"/>
    </row>
    <row r="482" spans="2:11" ht="35" customHeight="1">
      <c r="B482" s="29"/>
      <c r="C482" s="187" t="s">
        <v>199</v>
      </c>
      <c r="D482" s="187"/>
      <c r="E482" s="187"/>
      <c r="F482" s="187"/>
      <c r="G482" s="187"/>
      <c r="H482" s="187"/>
      <c r="I482" s="187"/>
      <c r="J482" s="187"/>
      <c r="K482" s="188"/>
    </row>
    <row r="483" spans="2:11">
      <c r="C483" s="3"/>
      <c r="D483" s="3"/>
      <c r="E483" s="3"/>
      <c r="F483" s="3"/>
      <c r="G483" s="3"/>
      <c r="H483" s="3"/>
      <c r="I483" s="3"/>
      <c r="J483" s="3"/>
      <c r="K483" s="3"/>
    </row>
    <row r="484" spans="2:11">
      <c r="C484" s="4"/>
      <c r="D484" s="3"/>
      <c r="E484" s="6" t="s">
        <v>200</v>
      </c>
      <c r="F484" s="3"/>
      <c r="G484" s="3"/>
      <c r="H484" s="3"/>
      <c r="I484" s="3"/>
      <c r="J484" s="3"/>
      <c r="K484" s="3"/>
    </row>
    <row r="485" spans="2:11">
      <c r="C485" s="4"/>
      <c r="D485" s="3"/>
      <c r="E485" s="6" t="s">
        <v>201</v>
      </c>
      <c r="F485" s="3"/>
      <c r="G485" s="3"/>
      <c r="H485" s="3"/>
      <c r="I485" s="3"/>
      <c r="J485" s="3"/>
      <c r="K485" s="3"/>
    </row>
    <row r="486" spans="2:11">
      <c r="C486" s="4"/>
      <c r="D486" s="3"/>
      <c r="E486" s="6" t="s">
        <v>202</v>
      </c>
      <c r="F486" s="3"/>
      <c r="G486" s="3"/>
      <c r="H486" s="3"/>
      <c r="I486" s="3"/>
      <c r="J486" s="3"/>
      <c r="K486" s="3"/>
    </row>
    <row r="487" spans="2:11">
      <c r="C487" s="4"/>
      <c r="D487" s="3"/>
      <c r="E487" s="6" t="s">
        <v>203</v>
      </c>
      <c r="F487" s="3"/>
      <c r="G487" s="3"/>
      <c r="H487" s="3"/>
      <c r="I487" s="3"/>
      <c r="J487" s="3"/>
      <c r="K487" s="3"/>
    </row>
    <row r="488" spans="2:11">
      <c r="C488" s="4"/>
      <c r="D488" s="3"/>
      <c r="E488" s="6" t="s">
        <v>13</v>
      </c>
      <c r="F488" s="3"/>
      <c r="G488" s="3"/>
      <c r="H488" s="3"/>
      <c r="I488" s="3"/>
      <c r="J488" s="3"/>
      <c r="K488" s="3"/>
    </row>
    <row r="489" spans="2:11">
      <c r="C489" s="3"/>
      <c r="D489" s="3"/>
      <c r="E489" s="3"/>
      <c r="F489" s="3"/>
      <c r="G489" s="3"/>
      <c r="H489" s="3"/>
      <c r="I489" s="3"/>
      <c r="J489" s="3"/>
      <c r="K489" s="3"/>
    </row>
    <row r="490" spans="2:11" hidden="1">
      <c r="C490" s="14" t="s">
        <v>14</v>
      </c>
      <c r="D490" s="10"/>
      <c r="E490" s="12">
        <f>IF(C484="X",1,IF(C485="X",2,IF(C486="X",3,IF(C487="X",4,0))))</f>
        <v>0</v>
      </c>
      <c r="F490" s="3"/>
      <c r="G490" s="3"/>
      <c r="H490" s="3"/>
      <c r="I490" s="3"/>
      <c r="J490" s="3"/>
      <c r="K490" s="3"/>
    </row>
    <row r="492" spans="2:11">
      <c r="B492" s="189" t="s">
        <v>170</v>
      </c>
      <c r="C492" s="190"/>
      <c r="D492" s="190"/>
      <c r="E492" s="190"/>
      <c r="F492" s="191"/>
    </row>
    <row r="493" spans="2:11">
      <c r="B493" s="27"/>
      <c r="C493" s="225" t="s">
        <v>204</v>
      </c>
      <c r="D493" s="225"/>
      <c r="E493" s="225"/>
      <c r="F493" s="225"/>
      <c r="G493" s="226"/>
      <c r="H493" s="226"/>
      <c r="I493" s="226"/>
      <c r="J493" s="226"/>
      <c r="K493" s="227"/>
    </row>
    <row r="494" spans="2:11">
      <c r="B494" s="28"/>
      <c r="C494" s="228"/>
      <c r="D494" s="228"/>
      <c r="E494" s="228"/>
      <c r="F494" s="228"/>
      <c r="G494" s="228"/>
      <c r="H494" s="228"/>
      <c r="I494" s="228"/>
      <c r="J494" s="228"/>
      <c r="K494" s="229"/>
    </row>
    <row r="496" spans="2:11" ht="35" customHeight="1">
      <c r="B496" s="29"/>
      <c r="C496" s="187" t="s">
        <v>205</v>
      </c>
      <c r="D496" s="187"/>
      <c r="E496" s="187"/>
      <c r="F496" s="187"/>
      <c r="G496" s="187"/>
      <c r="H496" s="187"/>
      <c r="I496" s="187"/>
      <c r="J496" s="187"/>
      <c r="K496" s="188"/>
    </row>
    <row r="497" spans="2:11">
      <c r="C497" s="3"/>
      <c r="D497" s="3"/>
      <c r="E497" s="3"/>
      <c r="F497" s="3"/>
      <c r="G497" s="3"/>
      <c r="H497" s="3"/>
      <c r="I497" s="3"/>
      <c r="J497" s="3"/>
      <c r="K497" s="3"/>
    </row>
    <row r="498" spans="2:11">
      <c r="C498" s="4"/>
      <c r="D498" s="3"/>
      <c r="E498" s="6" t="s">
        <v>206</v>
      </c>
      <c r="F498" s="3"/>
      <c r="G498" s="3"/>
      <c r="H498" s="3"/>
      <c r="I498" s="3"/>
      <c r="J498" s="3"/>
      <c r="K498" s="3"/>
    </row>
    <row r="499" spans="2:11">
      <c r="C499" s="4"/>
      <c r="D499" s="3"/>
      <c r="E499" s="6" t="s">
        <v>207</v>
      </c>
      <c r="F499" s="3"/>
      <c r="G499" s="3"/>
      <c r="H499" s="3"/>
      <c r="I499" s="3"/>
      <c r="J499" s="3"/>
      <c r="K499" s="3"/>
    </row>
    <row r="500" spans="2:11">
      <c r="C500" s="4"/>
      <c r="D500" s="3"/>
      <c r="E500" s="6" t="s">
        <v>208</v>
      </c>
      <c r="F500" s="3"/>
      <c r="G500" s="3"/>
      <c r="H500" s="3"/>
      <c r="I500" s="3"/>
      <c r="J500" s="3"/>
      <c r="K500" s="3"/>
    </row>
    <row r="501" spans="2:11">
      <c r="C501" s="4"/>
      <c r="D501" s="3"/>
      <c r="E501" s="6" t="s">
        <v>209</v>
      </c>
      <c r="F501" s="3"/>
      <c r="G501" s="3"/>
      <c r="H501" s="3"/>
      <c r="I501" s="3"/>
      <c r="J501" s="3"/>
      <c r="K501" s="3"/>
    </row>
    <row r="502" spans="2:11">
      <c r="C502" s="4"/>
      <c r="D502" s="3"/>
      <c r="E502" s="6" t="s">
        <v>13</v>
      </c>
      <c r="F502" s="3"/>
      <c r="G502" s="3"/>
      <c r="H502" s="3"/>
      <c r="I502" s="3"/>
      <c r="J502" s="3"/>
      <c r="K502" s="3"/>
    </row>
    <row r="503" spans="2:11">
      <c r="C503" s="3"/>
      <c r="D503" s="3"/>
      <c r="E503" s="3"/>
      <c r="F503" s="3"/>
      <c r="G503" s="3"/>
      <c r="H503" s="3"/>
      <c r="I503" s="3"/>
      <c r="J503" s="3"/>
      <c r="K503" s="3"/>
    </row>
    <row r="504" spans="2:11" hidden="1">
      <c r="C504" s="14" t="s">
        <v>14</v>
      </c>
      <c r="D504" s="10"/>
      <c r="E504" s="12">
        <f>IF(C498="X",1,IF(C499="X",2,IF(C500="X",3,IF(C501="X",4,0))))</f>
        <v>0</v>
      </c>
      <c r="F504" s="3"/>
      <c r="G504" s="3"/>
      <c r="H504" s="3"/>
      <c r="I504" s="3"/>
      <c r="J504" s="3"/>
      <c r="K504" s="3"/>
    </row>
    <row r="506" spans="2:11" ht="35" customHeight="1">
      <c r="B506" s="29"/>
      <c r="C506" s="187" t="s">
        <v>210</v>
      </c>
      <c r="D506" s="187"/>
      <c r="E506" s="187"/>
      <c r="F506" s="187"/>
      <c r="G506" s="187"/>
      <c r="H506" s="187"/>
      <c r="I506" s="187"/>
      <c r="J506" s="187"/>
      <c r="K506" s="188"/>
    </row>
    <row r="507" spans="2:11">
      <c r="C507" s="3"/>
      <c r="D507" s="3"/>
      <c r="E507" s="3"/>
      <c r="F507" s="3"/>
      <c r="G507" s="3"/>
      <c r="H507" s="3"/>
      <c r="I507" s="3"/>
      <c r="J507" s="3"/>
      <c r="K507" s="3"/>
    </row>
    <row r="508" spans="2:11">
      <c r="C508" s="4"/>
      <c r="D508" s="3"/>
      <c r="E508" s="6" t="s">
        <v>211</v>
      </c>
      <c r="F508" s="3"/>
      <c r="G508" s="3"/>
      <c r="H508" s="3"/>
      <c r="I508" s="3"/>
      <c r="J508" s="3"/>
      <c r="K508" s="3"/>
    </row>
    <row r="509" spans="2:11">
      <c r="C509" s="4"/>
      <c r="D509" s="3"/>
      <c r="E509" s="6" t="s">
        <v>212</v>
      </c>
      <c r="F509" s="3"/>
      <c r="G509" s="3"/>
      <c r="H509" s="3"/>
      <c r="I509" s="3"/>
      <c r="J509" s="3"/>
      <c r="K509" s="3"/>
    </row>
    <row r="510" spans="2:11" ht="31.5" customHeight="1">
      <c r="C510" s="4"/>
      <c r="D510" s="3"/>
      <c r="E510" s="202" t="s">
        <v>213</v>
      </c>
      <c r="F510" s="202"/>
      <c r="G510" s="202"/>
      <c r="H510" s="202"/>
      <c r="I510" s="202"/>
      <c r="J510" s="202"/>
      <c r="K510" s="202"/>
    </row>
    <row r="511" spans="2:11" ht="31.5" customHeight="1">
      <c r="C511" s="4"/>
      <c r="D511" s="3"/>
      <c r="E511" s="202" t="s">
        <v>214</v>
      </c>
      <c r="F511" s="202"/>
      <c r="G511" s="202"/>
      <c r="H511" s="202"/>
      <c r="I511" s="202"/>
      <c r="J511" s="202"/>
      <c r="K511" s="202"/>
    </row>
    <row r="512" spans="2:11">
      <c r="C512" s="4"/>
      <c r="D512" s="3"/>
      <c r="E512" s="6" t="s">
        <v>13</v>
      </c>
      <c r="F512" s="3"/>
      <c r="G512" s="3"/>
      <c r="H512" s="3"/>
      <c r="I512" s="3"/>
      <c r="J512" s="3"/>
      <c r="K512" s="3"/>
    </row>
    <row r="513" spans="2:11">
      <c r="C513" s="3"/>
      <c r="D513" s="3"/>
      <c r="E513" s="3"/>
      <c r="F513" s="3"/>
      <c r="G513" s="3"/>
      <c r="H513" s="3"/>
      <c r="I513" s="3"/>
      <c r="J513" s="3"/>
      <c r="K513" s="3"/>
    </row>
    <row r="514" spans="2:11" hidden="1">
      <c r="C514" s="14" t="s">
        <v>14</v>
      </c>
      <c r="D514" s="10"/>
      <c r="E514" s="12">
        <f>IF(C508="X",1,IF(C509="X",2,IF(C510="X",3,IF(C511="X",4,0))))</f>
        <v>0</v>
      </c>
      <c r="F514" s="3"/>
      <c r="G514" s="3"/>
      <c r="H514" s="3"/>
      <c r="I514" s="3"/>
      <c r="J514" s="3"/>
      <c r="K514" s="3"/>
    </row>
    <row r="516" spans="2:11" ht="35" customHeight="1">
      <c r="B516" s="29"/>
      <c r="C516" s="187" t="s">
        <v>215</v>
      </c>
      <c r="D516" s="187"/>
      <c r="E516" s="187"/>
      <c r="F516" s="187"/>
      <c r="G516" s="187"/>
      <c r="H516" s="187"/>
      <c r="I516" s="187"/>
      <c r="J516" s="187"/>
      <c r="K516" s="188"/>
    </row>
    <row r="517" spans="2:11">
      <c r="C517" s="3"/>
      <c r="D517" s="3"/>
      <c r="E517" s="3"/>
      <c r="F517" s="3"/>
      <c r="G517" s="3"/>
      <c r="H517" s="3"/>
      <c r="I517" s="3"/>
      <c r="J517" s="3"/>
      <c r="K517" s="3"/>
    </row>
    <row r="518" spans="2:11">
      <c r="C518" s="4"/>
      <c r="D518" s="3"/>
      <c r="E518" s="6" t="s">
        <v>216</v>
      </c>
      <c r="F518" s="3"/>
      <c r="G518" s="3"/>
      <c r="H518" s="3"/>
      <c r="I518" s="3"/>
      <c r="J518" s="3"/>
      <c r="K518" s="3"/>
    </row>
    <row r="519" spans="2:11">
      <c r="C519" s="4"/>
      <c r="D519" s="3"/>
      <c r="E519" s="6" t="s">
        <v>217</v>
      </c>
      <c r="F519" s="3"/>
      <c r="G519" s="3"/>
      <c r="H519" s="3"/>
      <c r="I519" s="3"/>
      <c r="J519" s="3"/>
      <c r="K519" s="3"/>
    </row>
    <row r="520" spans="2:11">
      <c r="C520" s="4"/>
      <c r="D520" s="3"/>
      <c r="E520" s="6" t="s">
        <v>218</v>
      </c>
      <c r="F520" s="3"/>
      <c r="G520" s="3"/>
      <c r="H520" s="3"/>
      <c r="I520" s="3"/>
      <c r="J520" s="3"/>
      <c r="K520" s="3"/>
    </row>
    <row r="521" spans="2:11">
      <c r="C521" s="4"/>
      <c r="D521" s="3"/>
      <c r="E521" s="6" t="s">
        <v>219</v>
      </c>
      <c r="F521" s="3"/>
      <c r="G521" s="3"/>
      <c r="H521" s="3"/>
      <c r="I521" s="3"/>
      <c r="J521" s="3"/>
      <c r="K521" s="3"/>
    </row>
    <row r="522" spans="2:11">
      <c r="C522" s="4"/>
      <c r="D522" s="3"/>
      <c r="E522" s="6" t="s">
        <v>13</v>
      </c>
      <c r="F522" s="3"/>
      <c r="G522" s="3"/>
      <c r="H522" s="3"/>
      <c r="I522" s="3"/>
      <c r="J522" s="3"/>
      <c r="K522" s="3"/>
    </row>
    <row r="523" spans="2:11">
      <c r="C523" s="3"/>
      <c r="D523" s="3"/>
      <c r="E523" s="3"/>
      <c r="F523" s="3"/>
      <c r="G523" s="3"/>
      <c r="H523" s="3"/>
      <c r="I523" s="3"/>
      <c r="J523" s="3"/>
      <c r="K523" s="3"/>
    </row>
    <row r="524" spans="2:11" hidden="1">
      <c r="C524" s="14" t="s">
        <v>14</v>
      </c>
      <c r="D524" s="10"/>
      <c r="E524" s="12">
        <f>IF(C518="X",1,IF(C519="X",2,IF(C520="X",3,IF(C521="X",4,0))))</f>
        <v>0</v>
      </c>
      <c r="F524" s="3"/>
      <c r="G524" s="3"/>
      <c r="H524" s="3"/>
      <c r="I524" s="3"/>
      <c r="J524" s="3"/>
      <c r="K524" s="3"/>
    </row>
  </sheetData>
  <mergeCells count="114">
    <mergeCell ref="E510:K510"/>
    <mergeCell ref="E511:K511"/>
    <mergeCell ref="E379:K379"/>
    <mergeCell ref="E429:K429"/>
    <mergeCell ref="E439:K439"/>
    <mergeCell ref="E463:K463"/>
    <mergeCell ref="E472:K472"/>
    <mergeCell ref="E290:K290"/>
    <mergeCell ref="E304:K304"/>
    <mergeCell ref="E327:K327"/>
    <mergeCell ref="E341:K341"/>
    <mergeCell ref="E355:K355"/>
    <mergeCell ref="C506:K506"/>
    <mergeCell ref="C482:K482"/>
    <mergeCell ref="C458:K458"/>
    <mergeCell ref="C468:K468"/>
    <mergeCell ref="C479:K480"/>
    <mergeCell ref="C333:K334"/>
    <mergeCell ref="C336:K336"/>
    <mergeCell ref="C350:K350"/>
    <mergeCell ref="C237:K237"/>
    <mergeCell ref="C200:K201"/>
    <mergeCell ref="C203:K203"/>
    <mergeCell ref="E208:K208"/>
    <mergeCell ref="C142:K142"/>
    <mergeCell ref="C152:K152"/>
    <mergeCell ref="C34:K34"/>
    <mergeCell ref="C54:K54"/>
    <mergeCell ref="C92:K92"/>
    <mergeCell ref="C89:K90"/>
    <mergeCell ref="C102:K102"/>
    <mergeCell ref="C68:K68"/>
    <mergeCell ref="C122:K122"/>
    <mergeCell ref="C78:K78"/>
    <mergeCell ref="C112:K112"/>
    <mergeCell ref="E147:K147"/>
    <mergeCell ref="E157:K157"/>
    <mergeCell ref="E230:K230"/>
    <mergeCell ref="E232:K232"/>
    <mergeCell ref="C261:K261"/>
    <mergeCell ref="E473:K473"/>
    <mergeCell ref="C275:K275"/>
    <mergeCell ref="C299:K299"/>
    <mergeCell ref="C347:K348"/>
    <mergeCell ref="B295:F295"/>
    <mergeCell ref="B332:F332"/>
    <mergeCell ref="B346:F346"/>
    <mergeCell ref="E280:K280"/>
    <mergeCell ref="B1:K1"/>
    <mergeCell ref="B214:B215"/>
    <mergeCell ref="B5:K6"/>
    <mergeCell ref="C227:K227"/>
    <mergeCell ref="C173:K174"/>
    <mergeCell ref="E127:K127"/>
    <mergeCell ref="E137:K137"/>
    <mergeCell ref="E167:K167"/>
    <mergeCell ref="E117:K117"/>
    <mergeCell ref="C217:K217"/>
    <mergeCell ref="E194:K194"/>
    <mergeCell ref="C189:K189"/>
    <mergeCell ref="C176:K176"/>
    <mergeCell ref="C214:K215"/>
    <mergeCell ref="B213:F213"/>
    <mergeCell ref="C162:K162"/>
    <mergeCell ref="C132:K132"/>
    <mergeCell ref="B2:K2"/>
    <mergeCell ref="B248:B249"/>
    <mergeCell ref="E266:K266"/>
    <mergeCell ref="B272:B273"/>
    <mergeCell ref="C251:K251"/>
    <mergeCell ref="B247:F247"/>
    <mergeCell ref="B271:F271"/>
    <mergeCell ref="C248:K249"/>
    <mergeCell ref="C493:K494"/>
    <mergeCell ref="C496:K496"/>
    <mergeCell ref="C374:K374"/>
    <mergeCell ref="C384:K384"/>
    <mergeCell ref="C397:K397"/>
    <mergeCell ref="C421:K422"/>
    <mergeCell ref="C424:K424"/>
    <mergeCell ref="C434:K434"/>
    <mergeCell ref="C407:K407"/>
    <mergeCell ref="C444:K444"/>
    <mergeCell ref="C455:K456"/>
    <mergeCell ref="E365:K365"/>
    <mergeCell ref="C285:K285"/>
    <mergeCell ref="C309:K309"/>
    <mergeCell ref="C296:K297"/>
    <mergeCell ref="C322:K322"/>
    <mergeCell ref="C272:K273"/>
    <mergeCell ref="C516:K516"/>
    <mergeCell ref="B492:F492"/>
    <mergeCell ref="B4:E4"/>
    <mergeCell ref="B64:E64"/>
    <mergeCell ref="B88:E88"/>
    <mergeCell ref="B172:E172"/>
    <mergeCell ref="B199:E199"/>
    <mergeCell ref="C8:K8"/>
    <mergeCell ref="C65:K66"/>
    <mergeCell ref="E37:K37"/>
    <mergeCell ref="E38:K38"/>
    <mergeCell ref="E39:K39"/>
    <mergeCell ref="E59:K59"/>
    <mergeCell ref="C21:K21"/>
    <mergeCell ref="C44:K44"/>
    <mergeCell ref="E47:K47"/>
    <mergeCell ref="E48:K48"/>
    <mergeCell ref="E49:K49"/>
    <mergeCell ref="B370:F370"/>
    <mergeCell ref="B420:F420"/>
    <mergeCell ref="B454:F454"/>
    <mergeCell ref="B478:F478"/>
    <mergeCell ref="C360:K360"/>
    <mergeCell ref="C371:K37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C23:C30 C46:C50 C36:C40 C56:C60 C70:C74 C80:C84 C94:C98 C104:C108 C114:C118 C124:C128 D134 C134:C138 C144:C148 C154:C158 C164:C168 C178:C185 C191:C195 C205:C209 C219:C223 C229:C233 C239:C243 C253:C257 C263:C267 C277:C281 C287:C291 C301:C305 C311:C318 C324:C328 C338:C342 C352:C356 C362:C366 C376:C380 C386:C393 C399:C403 C436:C440 C446:C450 C460:C464 C470:C474 C484:C488 C426:C430 C498:C502 C508:C512 C518:C522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65"/>
  <sheetViews>
    <sheetView topLeftCell="A40" zoomScale="88" workbookViewId="0">
      <selection activeCell="B52" sqref="B52"/>
    </sheetView>
  </sheetViews>
  <sheetFormatPr defaultColWidth="10.6640625" defaultRowHeight="15.5"/>
  <sheetData>
    <row r="2" spans="1:3">
      <c r="B2" s="9" t="s">
        <v>220</v>
      </c>
    </row>
    <row r="3" spans="1:3">
      <c r="B3" t="s">
        <v>221</v>
      </c>
    </row>
    <row r="5" spans="1:3">
      <c r="B5" s="9" t="s">
        <v>222</v>
      </c>
    </row>
    <row r="6" spans="1:3">
      <c r="A6" t="s">
        <v>223</v>
      </c>
      <c r="B6" t="s">
        <v>224</v>
      </c>
      <c r="C6" t="str">
        <f>IF(B6=0,"NA",B6)</f>
        <v>Section 1</v>
      </c>
    </row>
    <row r="7" spans="1:3">
      <c r="A7">
        <v>1.1000000000000001</v>
      </c>
      <c r="B7">
        <f>'M2 - Assessment tool'!E19</f>
        <v>0</v>
      </c>
      <c r="C7" t="str">
        <f>IF(B7=0,"NA",B7)</f>
        <v>NA</v>
      </c>
    </row>
    <row r="8" spans="1:3">
      <c r="A8">
        <v>1.2</v>
      </c>
      <c r="B8">
        <f>'M2 - Assessment tool'!E32</f>
        <v>0</v>
      </c>
      <c r="C8" t="str">
        <f t="shared" ref="C8:C28" si="0">IF(B8=0,"NA",B8)</f>
        <v>NA</v>
      </c>
    </row>
    <row r="9" spans="1:3">
      <c r="A9">
        <v>1.3</v>
      </c>
      <c r="B9">
        <f>'M2 - Assessment tool'!E42</f>
        <v>0</v>
      </c>
      <c r="C9" t="str">
        <f t="shared" si="0"/>
        <v>NA</v>
      </c>
    </row>
    <row r="10" spans="1:3">
      <c r="A10">
        <v>1.4</v>
      </c>
      <c r="B10">
        <f>'M2 - Assessment tool'!E52</f>
        <v>0</v>
      </c>
      <c r="C10" t="str">
        <f t="shared" si="0"/>
        <v>NA</v>
      </c>
    </row>
    <row r="11" spans="1:3">
      <c r="A11">
        <v>1.5</v>
      </c>
      <c r="B11">
        <f>'M2 - Assessment tool'!E62</f>
        <v>0</v>
      </c>
      <c r="C11" t="str">
        <f t="shared" si="0"/>
        <v>NA</v>
      </c>
    </row>
    <row r="12" spans="1:3">
      <c r="A12" t="s">
        <v>225</v>
      </c>
      <c r="B12" t="s">
        <v>226</v>
      </c>
      <c r="C12" t="str">
        <f t="shared" si="0"/>
        <v>Section 2</v>
      </c>
    </row>
    <row r="13" spans="1:3">
      <c r="A13">
        <v>2.1</v>
      </c>
      <c r="B13">
        <f>'M2 - Assessment tool'!E76</f>
        <v>0</v>
      </c>
      <c r="C13" t="str">
        <f t="shared" si="0"/>
        <v>NA</v>
      </c>
    </row>
    <row r="14" spans="1:3">
      <c r="A14">
        <v>2.2000000000000002</v>
      </c>
      <c r="B14">
        <f>'M2 - Assessment tool'!E86</f>
        <v>0</v>
      </c>
      <c r="C14" t="str">
        <f t="shared" si="0"/>
        <v>NA</v>
      </c>
    </row>
    <row r="15" spans="1:3">
      <c r="A15" t="s">
        <v>225</v>
      </c>
      <c r="B15" t="s">
        <v>227</v>
      </c>
      <c r="C15" t="str">
        <f t="shared" si="0"/>
        <v>Section 3</v>
      </c>
    </row>
    <row r="16" spans="1:3">
      <c r="A16">
        <v>3.1</v>
      </c>
      <c r="B16">
        <f>'M2 - Assessment tool'!E100</f>
        <v>0</v>
      </c>
      <c r="C16" t="str">
        <f t="shared" si="0"/>
        <v>NA</v>
      </c>
    </row>
    <row r="17" spans="1:3">
      <c r="A17">
        <v>3.2</v>
      </c>
      <c r="B17">
        <f>'M2 - Assessment tool'!E110</f>
        <v>0</v>
      </c>
      <c r="C17" t="str">
        <f t="shared" si="0"/>
        <v>NA</v>
      </c>
    </row>
    <row r="18" spans="1:3">
      <c r="A18">
        <v>3.3</v>
      </c>
      <c r="B18">
        <f>'M2 - Assessment tool'!E120</f>
        <v>0</v>
      </c>
      <c r="C18" t="str">
        <f t="shared" si="0"/>
        <v>NA</v>
      </c>
    </row>
    <row r="19" spans="1:3">
      <c r="A19">
        <v>3.4</v>
      </c>
      <c r="B19">
        <f>'M2 - Assessment tool'!E130</f>
        <v>0</v>
      </c>
      <c r="C19" t="str">
        <f t="shared" si="0"/>
        <v>NA</v>
      </c>
    </row>
    <row r="20" spans="1:3">
      <c r="A20">
        <v>3.5</v>
      </c>
      <c r="B20">
        <f>'M2 - Assessment tool'!E140</f>
        <v>0</v>
      </c>
      <c r="C20" t="str">
        <f t="shared" si="0"/>
        <v>NA</v>
      </c>
    </row>
    <row r="21" spans="1:3">
      <c r="A21">
        <v>3.6</v>
      </c>
      <c r="B21">
        <f>'M2 - Assessment tool'!E150</f>
        <v>0</v>
      </c>
      <c r="C21" t="str">
        <f t="shared" si="0"/>
        <v>NA</v>
      </c>
    </row>
    <row r="22" spans="1:3">
      <c r="A22">
        <v>3.7</v>
      </c>
      <c r="B22">
        <f>'M2 - Assessment tool'!E160</f>
        <v>0</v>
      </c>
      <c r="C22" t="str">
        <f t="shared" si="0"/>
        <v>NA</v>
      </c>
    </row>
    <row r="23" spans="1:3">
      <c r="A23">
        <v>3.8</v>
      </c>
      <c r="B23">
        <f>'M2 - Assessment tool'!E170</f>
        <v>0</v>
      </c>
      <c r="C23" t="str">
        <f t="shared" si="0"/>
        <v>NA</v>
      </c>
    </row>
    <row r="24" spans="1:3">
      <c r="A24" t="s">
        <v>225</v>
      </c>
      <c r="B24" t="s">
        <v>228</v>
      </c>
      <c r="C24" t="str">
        <f t="shared" si="0"/>
        <v>Section 4</v>
      </c>
    </row>
    <row r="25" spans="1:3">
      <c r="A25">
        <v>4.0999999999999996</v>
      </c>
      <c r="B25">
        <f>'M2 - Assessment tool'!E187</f>
        <v>0</v>
      </c>
      <c r="C25" t="str">
        <f t="shared" si="0"/>
        <v>NA</v>
      </c>
    </row>
    <row r="26" spans="1:3">
      <c r="A26">
        <v>4.2</v>
      </c>
      <c r="B26">
        <f>'M2 - Assessment tool'!E197</f>
        <v>0</v>
      </c>
      <c r="C26" t="str">
        <f t="shared" si="0"/>
        <v>NA</v>
      </c>
    </row>
    <row r="27" spans="1:3">
      <c r="A27" t="s">
        <v>225</v>
      </c>
      <c r="B27" t="s">
        <v>229</v>
      </c>
      <c r="C27" t="str">
        <f t="shared" si="0"/>
        <v>Section 5</v>
      </c>
    </row>
    <row r="28" spans="1:3">
      <c r="A28">
        <v>5.0999999999999996</v>
      </c>
      <c r="B28">
        <f>'M2 - Assessment tool'!E211</f>
        <v>0</v>
      </c>
      <c r="C28" t="str">
        <f t="shared" si="0"/>
        <v>NA</v>
      </c>
    </row>
    <row r="29" spans="1:3">
      <c r="B29" t="s">
        <v>230</v>
      </c>
      <c r="C29" t="str">
        <f t="shared" ref="C29:C44" si="1">IF(B29=0,"NA",B29)</f>
        <v>Section 6</v>
      </c>
    </row>
    <row r="30" spans="1:3">
      <c r="A30">
        <v>6.1</v>
      </c>
      <c r="B30">
        <f>'M2 - Assessment tool'!E225</f>
        <v>0</v>
      </c>
      <c r="C30" t="str">
        <f t="shared" si="1"/>
        <v>NA</v>
      </c>
    </row>
    <row r="31" spans="1:3">
      <c r="A31">
        <v>6.2</v>
      </c>
      <c r="B31">
        <f>'M2 - Assessment tool'!E235</f>
        <v>0</v>
      </c>
      <c r="C31" t="str">
        <f t="shared" si="1"/>
        <v>NA</v>
      </c>
    </row>
    <row r="32" spans="1:3">
      <c r="A32">
        <v>6.3</v>
      </c>
      <c r="B32">
        <f>'M2 - Assessment tool'!E245</f>
        <v>0</v>
      </c>
      <c r="C32" t="str">
        <f t="shared" si="1"/>
        <v>NA</v>
      </c>
    </row>
    <row r="33" spans="1:3">
      <c r="B33" t="s">
        <v>231</v>
      </c>
      <c r="C33" t="str">
        <f t="shared" si="1"/>
        <v>Section 7</v>
      </c>
    </row>
    <row r="34" spans="1:3">
      <c r="A34">
        <v>7.1</v>
      </c>
      <c r="B34">
        <f>'M2 - Assessment tool'!E259</f>
        <v>0</v>
      </c>
      <c r="C34" t="str">
        <f t="shared" si="1"/>
        <v>NA</v>
      </c>
    </row>
    <row r="35" spans="1:3">
      <c r="A35">
        <v>7.2</v>
      </c>
      <c r="B35">
        <f>'M2 - Assessment tool'!E269</f>
        <v>0</v>
      </c>
      <c r="C35" t="str">
        <f t="shared" si="1"/>
        <v>NA</v>
      </c>
    </row>
    <row r="36" spans="1:3">
      <c r="B36" t="s">
        <v>232</v>
      </c>
      <c r="C36" t="str">
        <f t="shared" si="1"/>
        <v>Section 8</v>
      </c>
    </row>
    <row r="37" spans="1:3">
      <c r="A37">
        <v>8.1</v>
      </c>
      <c r="B37">
        <f>'M2 - Assessment tool'!E283</f>
        <v>0</v>
      </c>
      <c r="C37" t="str">
        <f t="shared" si="1"/>
        <v>NA</v>
      </c>
    </row>
    <row r="38" spans="1:3">
      <c r="A38">
        <v>8.1999999999999993</v>
      </c>
      <c r="B38">
        <f>'M2 - Assessment tool'!E293</f>
        <v>0</v>
      </c>
      <c r="C38" t="str">
        <f t="shared" si="1"/>
        <v>NA</v>
      </c>
    </row>
    <row r="39" spans="1:3">
      <c r="B39" t="s">
        <v>233</v>
      </c>
      <c r="C39" t="str">
        <f t="shared" si="1"/>
        <v>Section 9</v>
      </c>
    </row>
    <row r="40" spans="1:3">
      <c r="A40">
        <v>9.1</v>
      </c>
      <c r="B40">
        <f>'M2 - Assessment tool'!E307</f>
        <v>0</v>
      </c>
      <c r="C40" t="str">
        <f t="shared" si="1"/>
        <v>NA</v>
      </c>
    </row>
    <row r="41" spans="1:3">
      <c r="A41">
        <v>9.1999999999999993</v>
      </c>
      <c r="B41">
        <f>'M2 - Assessment tool'!E320</f>
        <v>0</v>
      </c>
      <c r="C41" t="str">
        <f t="shared" si="1"/>
        <v>NA</v>
      </c>
    </row>
    <row r="42" spans="1:3">
      <c r="A42">
        <v>9.3000000000000007</v>
      </c>
      <c r="B42">
        <f>'M2 - Assessment tool'!E330</f>
        <v>0</v>
      </c>
      <c r="C42" t="str">
        <f t="shared" si="1"/>
        <v>NA</v>
      </c>
    </row>
    <row r="43" spans="1:3">
      <c r="B43" t="s">
        <v>234</v>
      </c>
      <c r="C43" t="str">
        <f t="shared" si="1"/>
        <v>Section 10</v>
      </c>
    </row>
    <row r="44" spans="1:3">
      <c r="A44">
        <v>10.1</v>
      </c>
      <c r="B44">
        <f>'M2 - Assessment tool'!E344</f>
        <v>0</v>
      </c>
      <c r="C44" t="str">
        <f t="shared" si="1"/>
        <v>NA</v>
      </c>
    </row>
    <row r="45" spans="1:3">
      <c r="A45" t="s">
        <v>225</v>
      </c>
      <c r="B45" t="s">
        <v>235</v>
      </c>
      <c r="C45" t="s">
        <v>235</v>
      </c>
    </row>
    <row r="46" spans="1:3">
      <c r="A46">
        <v>11.1</v>
      </c>
      <c r="B46">
        <f>'M2 - Assessment tool'!E358</f>
        <v>0</v>
      </c>
      <c r="C46" t="str">
        <f>IF(B46=0,"NA",B46)</f>
        <v>NA</v>
      </c>
    </row>
    <row r="47" spans="1:3">
      <c r="A47">
        <v>11.2</v>
      </c>
      <c r="B47">
        <f>'M2 - Assessment tool'!E368</f>
        <v>0</v>
      </c>
      <c r="C47" t="str">
        <f>IF(B47=0,"NA",B47)</f>
        <v>NA</v>
      </c>
    </row>
    <row r="48" spans="1:3">
      <c r="B48" t="s">
        <v>236</v>
      </c>
      <c r="C48" t="s">
        <v>236</v>
      </c>
    </row>
    <row r="49" spans="1:3">
      <c r="A49">
        <v>12.1</v>
      </c>
      <c r="B49">
        <f>'M2 - Assessment tool'!E382</f>
        <v>0</v>
      </c>
      <c r="C49" t="str">
        <f>IF(B49=0,"NA",B49)</f>
        <v>NA</v>
      </c>
    </row>
    <row r="50" spans="1:3">
      <c r="A50">
        <v>12.2</v>
      </c>
      <c r="B50">
        <f>'M2 - Assessment tool'!E395</f>
        <v>0</v>
      </c>
      <c r="C50" t="str">
        <f>IF(B50=0,"NA",B50)</f>
        <v>NA</v>
      </c>
    </row>
    <row r="51" spans="1:3">
      <c r="A51">
        <v>12.3</v>
      </c>
      <c r="B51">
        <f>'M2 - Assessment tool'!E405</f>
        <v>0</v>
      </c>
      <c r="C51" t="str">
        <f>IF(B51=0,"NA",B51)</f>
        <v>NA</v>
      </c>
    </row>
    <row r="52" spans="1:3">
      <c r="A52">
        <v>12.4</v>
      </c>
      <c r="B52">
        <f>'M2 - Assessment tool'!E418</f>
        <v>0</v>
      </c>
      <c r="C52" t="str">
        <f>IF(B52=0,"NA",B52)</f>
        <v>NA</v>
      </c>
    </row>
    <row r="53" spans="1:3">
      <c r="B53" t="s">
        <v>237</v>
      </c>
      <c r="C53" t="s">
        <v>237</v>
      </c>
    </row>
    <row r="54" spans="1:3">
      <c r="A54">
        <v>13.1</v>
      </c>
      <c r="B54">
        <f>'M2 - Assessment tool'!E432</f>
        <v>0</v>
      </c>
      <c r="C54" t="str">
        <f>IF(B54=0,"NA",B54)</f>
        <v>NA</v>
      </c>
    </row>
    <row r="55" spans="1:3">
      <c r="A55">
        <v>13.2</v>
      </c>
      <c r="B55">
        <f>'M2 - Assessment tool'!E442</f>
        <v>0</v>
      </c>
      <c r="C55" t="str">
        <f>IF(B55=0,"NA",B55)</f>
        <v>NA</v>
      </c>
    </row>
    <row r="56" spans="1:3">
      <c r="A56">
        <v>13.3</v>
      </c>
      <c r="B56">
        <f>'M2 - Assessment tool'!E452</f>
        <v>0</v>
      </c>
      <c r="C56" t="str">
        <f>IF(B56=0,"NA",B56)</f>
        <v>NA</v>
      </c>
    </row>
    <row r="57" spans="1:3">
      <c r="B57" t="s">
        <v>238</v>
      </c>
      <c r="C57" t="s">
        <v>238</v>
      </c>
    </row>
    <row r="58" spans="1:3">
      <c r="A58">
        <v>14.1</v>
      </c>
      <c r="B58">
        <f>'M2 - Assessment tool'!E466</f>
        <v>0</v>
      </c>
      <c r="C58" t="str">
        <f>IF(B58=0,"NA",B58)</f>
        <v>NA</v>
      </c>
    </row>
    <row r="59" spans="1:3">
      <c r="A59">
        <v>14.2</v>
      </c>
      <c r="B59">
        <f>'M2 - Assessment tool'!E476</f>
        <v>0</v>
      </c>
      <c r="C59" t="str">
        <f>IF(B59=0,"NA",B59)</f>
        <v>NA</v>
      </c>
    </row>
    <row r="60" spans="1:3">
      <c r="B60" t="s">
        <v>239</v>
      </c>
      <c r="C60" t="s">
        <v>239</v>
      </c>
    </row>
    <row r="61" spans="1:3">
      <c r="A61">
        <v>15.1</v>
      </c>
      <c r="B61">
        <f>'M2 - Assessment tool'!E490</f>
        <v>0</v>
      </c>
      <c r="C61" t="str">
        <f>IF(B61=0,"NA",B61)</f>
        <v>NA</v>
      </c>
    </row>
    <row r="62" spans="1:3">
      <c r="B62" t="s">
        <v>240</v>
      </c>
      <c r="C62" t="s">
        <v>240</v>
      </c>
    </row>
    <row r="63" spans="1:3">
      <c r="A63">
        <v>16.100000000000001</v>
      </c>
      <c r="B63">
        <f>'M2 - Assessment tool'!E504</f>
        <v>0</v>
      </c>
      <c r="C63" t="str">
        <f>IF(B63=0,"NA",B63)</f>
        <v>NA</v>
      </c>
    </row>
    <row r="64" spans="1:3">
      <c r="A64">
        <v>16.2</v>
      </c>
      <c r="B64">
        <f>'M2 - Assessment tool'!E514</f>
        <v>0</v>
      </c>
      <c r="C64" t="str">
        <f>IF(B64=0,"NA",B64)</f>
        <v>NA</v>
      </c>
    </row>
    <row r="65" spans="1:3">
      <c r="A65">
        <v>16.3</v>
      </c>
      <c r="B65">
        <f>'M2 - Assessment tool'!E524</f>
        <v>0</v>
      </c>
      <c r="C65" t="str">
        <f>IF(B65=0,"NA",B65)</f>
        <v>NA</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M21"/>
  <sheetViews>
    <sheetView showGridLines="0" zoomScale="70" zoomScaleNormal="70" workbookViewId="0">
      <pane ySplit="1" topLeftCell="A2" activePane="bottomLeft" state="frozen"/>
      <selection pane="bottomLeft"/>
    </sheetView>
  </sheetViews>
  <sheetFormatPr defaultColWidth="0" defaultRowHeight="15.5"/>
  <cols>
    <col min="1" max="1" width="3" customWidth="1"/>
    <col min="2" max="2" width="2.6640625" customWidth="1"/>
    <col min="3" max="3" width="21.1640625" customWidth="1"/>
    <col min="4" max="4" width="88" customWidth="1"/>
    <col min="5" max="5" width="15" customWidth="1"/>
    <col min="6" max="6" width="10.6640625" customWidth="1"/>
    <col min="7" max="13" width="0" hidden="1" customWidth="1"/>
    <col min="14" max="16384" width="10.6640625" hidden="1"/>
  </cols>
  <sheetData>
    <row r="1" spans="1:11" ht="26">
      <c r="A1" s="1"/>
      <c r="B1" s="244" t="s">
        <v>241</v>
      </c>
      <c r="C1" s="244"/>
      <c r="D1" s="244"/>
      <c r="E1" s="244"/>
    </row>
    <row r="2" spans="1:11" ht="91.5" customHeight="1">
      <c r="B2" s="239" t="s">
        <v>242</v>
      </c>
      <c r="C2" s="240"/>
      <c r="D2" s="240"/>
      <c r="E2" s="241"/>
    </row>
    <row r="3" spans="1:11" ht="16.25" customHeight="1">
      <c r="C3" s="19"/>
      <c r="D3" s="19"/>
      <c r="E3" s="19"/>
    </row>
    <row r="4" spans="1:11">
      <c r="B4" s="246" t="s">
        <v>243</v>
      </c>
      <c r="C4" s="246"/>
      <c r="D4" s="162" t="s">
        <v>244</v>
      </c>
      <c r="E4" s="162" t="s">
        <v>245</v>
      </c>
    </row>
    <row r="5" spans="1:11" ht="31.25" customHeight="1">
      <c r="B5" s="247" t="s">
        <v>246</v>
      </c>
      <c r="C5" s="247"/>
      <c r="D5" s="65" t="str">
        <f>'M2 - Assessment tool'!B5</f>
        <v>Section 1: Gender-balanced hiring</v>
      </c>
      <c r="E5" s="66" t="str">
        <f>IFERROR(AVERAGEIF('Assessment answers'!B7:B11,"&lt;&gt;0"),"NA")</f>
        <v>NA</v>
      </c>
      <c r="F5" s="5"/>
    </row>
    <row r="6" spans="1:11" ht="31.25" customHeight="1">
      <c r="B6" s="247"/>
      <c r="C6" s="247"/>
      <c r="D6" s="65" t="str">
        <f>'M2 - Assessment tool'!C65</f>
        <v>Section 2: Gender-balanced promotion and retention</v>
      </c>
      <c r="E6" s="66" t="str">
        <f>IFERROR(AVERAGEIF('Assessment answers'!B13:B14,"&lt;&gt;0"),"NA")</f>
        <v>NA</v>
      </c>
      <c r="F6" s="5"/>
      <c r="G6" s="7"/>
      <c r="H6" s="7"/>
      <c r="I6" s="7"/>
      <c r="J6" s="7"/>
      <c r="K6" s="7"/>
    </row>
    <row r="7" spans="1:11" ht="31.25" customHeight="1">
      <c r="B7" s="247"/>
      <c r="C7" s="247"/>
      <c r="D7" s="65" t="str">
        <f>'M2 - Assessment tool'!C89</f>
        <v>Section 3: Gender-sensitive HR policies and practices</v>
      </c>
      <c r="E7" s="66" t="str">
        <f>IFERROR(AVERAGEIF('Assessment answers'!B16:B23,"&lt;&gt;0"),"NA")</f>
        <v>NA</v>
      </c>
      <c r="F7" s="5"/>
      <c r="G7" s="7"/>
      <c r="H7" s="7"/>
      <c r="I7" s="7"/>
      <c r="J7" s="7"/>
      <c r="K7" s="7"/>
    </row>
    <row r="8" spans="1:11" ht="31.25" customHeight="1">
      <c r="B8" s="247"/>
      <c r="C8" s="247"/>
      <c r="D8" s="65" t="str">
        <f>'M2 - Assessment tool'!C173</f>
        <v>Section 4: Board of Advisors' diversity</v>
      </c>
      <c r="E8" s="66" t="str">
        <f>IFERROR(AVERAGEIF('Assessment answers'!B25:B26,"&lt;&gt;0"),"NA")</f>
        <v>NA</v>
      </c>
      <c r="F8" s="5"/>
      <c r="G8" s="7"/>
      <c r="H8" s="7"/>
      <c r="I8" s="7"/>
      <c r="J8" s="7"/>
      <c r="K8" s="7"/>
    </row>
    <row r="9" spans="1:11" ht="31.25" customHeight="1">
      <c r="B9" s="247"/>
      <c r="C9" s="247"/>
      <c r="D9" s="65" t="str">
        <f>'M2 - Assessment tool'!C200</f>
        <v>Section 5: Gender-related internal target setting and reporting</v>
      </c>
      <c r="E9" s="66" t="str">
        <f>IFERROR(AVERAGEIF('Assessment answers'!B28,"&lt;&gt;0"),"NA")</f>
        <v>NA</v>
      </c>
      <c r="F9" s="5"/>
      <c r="G9" s="7"/>
      <c r="H9" s="7"/>
      <c r="I9" s="7"/>
      <c r="J9" s="7"/>
      <c r="K9" s="7"/>
    </row>
    <row r="10" spans="1:11" ht="31.25" customHeight="1">
      <c r="B10" s="245" t="s">
        <v>637</v>
      </c>
      <c r="C10" s="245"/>
      <c r="D10" s="67" t="str">
        <f>'M2 - Assessment tool'!C214</f>
        <v xml:space="preserve">Section 6: Gender-inclusive strategic focus/positioning </v>
      </c>
      <c r="E10" s="66" t="str">
        <f>IFERROR(AVERAGEIF('Assessment answers'!B30:B32,"&lt;&gt;0"),"NA")</f>
        <v>NA</v>
      </c>
      <c r="F10" s="5"/>
      <c r="G10" s="7"/>
      <c r="H10" s="7"/>
      <c r="I10" s="7"/>
      <c r="J10" s="7"/>
      <c r="K10" s="7"/>
    </row>
    <row r="11" spans="1:11" ht="31.25" customHeight="1">
      <c r="B11" s="245"/>
      <c r="C11" s="245"/>
      <c r="D11" s="67" t="str">
        <f>'M2 - Assessment tool'!C248</f>
        <v>Section 7: Gender-focused fundraising</v>
      </c>
      <c r="E11" s="66" t="str">
        <f>IFERROR(AVERAGEIF('Assessment answers'!B34:B35,"&lt;&gt;0"),"NA")</f>
        <v>NA</v>
      </c>
      <c r="F11" s="5"/>
      <c r="G11" s="7"/>
      <c r="H11" s="7"/>
      <c r="I11" s="7"/>
      <c r="J11" s="7"/>
      <c r="K11" s="7"/>
    </row>
    <row r="12" spans="1:11" ht="31.25" customHeight="1">
      <c r="B12" s="245"/>
      <c r="C12" s="245"/>
      <c r="D12" s="67" t="str">
        <f>'M2 - Assessment tool'!C272</f>
        <v>Section 8: Gender-related target setting and reporting to funders</v>
      </c>
      <c r="E12" s="66" t="str">
        <f>IFERROR(AVERAGEIF('Assessment answers'!B37:B38,"&lt;&gt;0"),"NA")</f>
        <v>NA</v>
      </c>
      <c r="F12" s="5"/>
      <c r="G12" s="7"/>
      <c r="H12" s="7"/>
      <c r="I12" s="7"/>
      <c r="J12" s="7"/>
      <c r="K12" s="7"/>
    </row>
    <row r="13" spans="1:11" ht="31.25" customHeight="1">
      <c r="B13" s="242" t="s">
        <v>247</v>
      </c>
      <c r="C13" s="242"/>
      <c r="D13" s="68" t="str">
        <f>'M2 - Assessment tool'!C296</f>
        <v>Section 9: Gender-inclusive pipeline identification</v>
      </c>
      <c r="E13" s="66" t="str">
        <f>IFERROR(AVERAGEIF('Assessment answers'!B40:B42,"&lt;&gt;0"),"NA")</f>
        <v>NA</v>
      </c>
      <c r="F13" s="5"/>
      <c r="G13" s="7"/>
      <c r="H13" s="7"/>
      <c r="I13" s="7"/>
      <c r="J13" s="7"/>
      <c r="K13" s="7"/>
    </row>
    <row r="14" spans="1:11" ht="31.25" customHeight="1">
      <c r="B14" s="242"/>
      <c r="C14" s="242"/>
      <c r="D14" s="68" t="str">
        <f>'M2 - Assessment tool'!C333</f>
        <v>Section 10: Gender-inclusive pipeline pre-selection</v>
      </c>
      <c r="E14" s="66" t="str">
        <f>IFERROR(AVERAGEIF('Assessment answers'!B44,"&lt;&gt;0"),"NA")</f>
        <v>NA</v>
      </c>
      <c r="F14" s="5"/>
      <c r="G14" s="7"/>
      <c r="H14" s="7"/>
      <c r="I14" s="7"/>
      <c r="J14" s="7"/>
      <c r="K14" s="7"/>
    </row>
    <row r="15" spans="1:11" ht="31.25" customHeight="1">
      <c r="B15" s="242"/>
      <c r="C15" s="242"/>
      <c r="D15" s="68" t="str">
        <f>'M2 - Assessment tool'!C347</f>
        <v>Section 11: Gender-sensitive due diligence</v>
      </c>
      <c r="E15" s="66" t="str">
        <f>IFERROR(AVERAGEIF('Assessment answers'!B46:B47,"&lt;&gt;0"),"NA")</f>
        <v>NA</v>
      </c>
      <c r="F15" s="5"/>
      <c r="G15" s="7"/>
      <c r="H15" s="7"/>
      <c r="I15" s="7"/>
      <c r="J15" s="7"/>
      <c r="K15" s="7"/>
    </row>
    <row r="16" spans="1:11" ht="31.25" customHeight="1">
      <c r="B16" s="242"/>
      <c r="C16" s="242"/>
      <c r="D16" s="68" t="str">
        <f>'M2 - Assessment tool'!C371</f>
        <v>Section 12: Gender-sensitive venture selection</v>
      </c>
      <c r="E16" s="66" t="str">
        <f>IFERROR(AVERAGEIF('Assessment answers'!B49:B52,"&lt;&gt;0"),"NA")</f>
        <v>NA</v>
      </c>
      <c r="F16" s="5"/>
      <c r="G16" s="7"/>
      <c r="H16" s="7"/>
      <c r="I16" s="7"/>
      <c r="J16" s="7"/>
      <c r="K16" s="7"/>
    </row>
    <row r="17" spans="2:11" ht="31.25" customHeight="1">
      <c r="B17" s="243" t="s">
        <v>248</v>
      </c>
      <c r="C17" s="243"/>
      <c r="D17" s="69" t="str">
        <f>'M2 - Assessment tool'!C421</f>
        <v>Section 13: Gender-sensitive program content design</v>
      </c>
      <c r="E17" s="66" t="str">
        <f>IFERROR(AVERAGEIF('Assessment answers'!B54:B56,"&lt;&gt;0"),"NA")</f>
        <v>NA</v>
      </c>
      <c r="F17" s="5"/>
      <c r="G17" s="7"/>
      <c r="H17" s="7"/>
      <c r="I17" s="7"/>
      <c r="J17" s="7"/>
      <c r="K17" s="7"/>
    </row>
    <row r="18" spans="2:11" ht="31.25" customHeight="1">
      <c r="B18" s="243"/>
      <c r="C18" s="243"/>
      <c r="D18" s="69" t="str">
        <f>'M2 - Assessment tool'!C455</f>
        <v>Section 14: Gender-sensitive program delivery approach</v>
      </c>
      <c r="E18" s="66" t="str">
        <f>IFERROR(AVERAGEIF('Assessment answers'!B58:B59,"&lt;&gt;0"),"NA")</f>
        <v>NA</v>
      </c>
      <c r="F18" s="5"/>
      <c r="G18" s="7"/>
      <c r="H18" s="7"/>
      <c r="I18" s="7"/>
      <c r="J18" s="7"/>
      <c r="K18" s="7"/>
    </row>
    <row r="19" spans="2:11" ht="31.25" customHeight="1">
      <c r="B19" s="243"/>
      <c r="C19" s="243"/>
      <c r="D19" s="69" t="str">
        <f>'M2 - Assessment tool'!C479</f>
        <v>Section 15: Gender-balanced program delivery team</v>
      </c>
      <c r="E19" s="66" t="str">
        <f>IFERROR(AVERAGEIF('Assessment answers'!B61,"&lt;&gt;0"),"NA")</f>
        <v>NA</v>
      </c>
      <c r="F19" s="5"/>
      <c r="G19" s="7"/>
      <c r="H19" s="7"/>
      <c r="I19" s="7"/>
      <c r="J19" s="7"/>
      <c r="K19" s="7"/>
    </row>
    <row r="20" spans="2:11" ht="31.25" customHeight="1">
      <c r="B20" s="243"/>
      <c r="C20" s="243"/>
      <c r="D20" s="70" t="str">
        <f>'M2 - Assessment tool'!C493</f>
        <v>Section 16: Gender-related program target setting and reporting</v>
      </c>
      <c r="E20" s="66" t="str">
        <f>IFERROR(AVERAGEIF('Assessment answers'!B63:B65,"&lt;&gt;0"),"NA")</f>
        <v>NA</v>
      </c>
      <c r="F20" s="5"/>
      <c r="G20" s="7"/>
      <c r="H20" s="7"/>
      <c r="I20" s="7"/>
      <c r="J20" s="7"/>
      <c r="K20" s="7"/>
    </row>
    <row r="21" spans="2:11" ht="31.25" customHeight="1">
      <c r="C21" s="1"/>
      <c r="D21" s="71" t="s">
        <v>249</v>
      </c>
      <c r="E21" s="66" t="str">
        <f>IFERROR(AVERAGEIF(E5:E20,"&lt;&gt;0"),"NA")</f>
        <v>NA</v>
      </c>
      <c r="F21" s="7"/>
      <c r="G21" s="7"/>
      <c r="H21" s="7"/>
      <c r="I21" s="7"/>
      <c r="J21" s="7"/>
      <c r="K21" s="7"/>
    </row>
  </sheetData>
  <mergeCells count="7">
    <mergeCell ref="B13:C16"/>
    <mergeCell ref="B17:C20"/>
    <mergeCell ref="B1:E1"/>
    <mergeCell ref="B10:C12"/>
    <mergeCell ref="B4:C4"/>
    <mergeCell ref="B5:C9"/>
    <mergeCell ref="B2:E2"/>
  </mergeCells>
  <conditionalFormatting sqref="E5:E21">
    <cfRule type="cellIs" dxfId="35" priority="1" operator="between">
      <formula>3</formula>
      <formula>4</formula>
    </cfRule>
    <cfRule type="cellIs" dxfId="34" priority="2" operator="between">
      <formula>2</formula>
      <formula>3</formula>
    </cfRule>
    <cfRule type="cellIs" dxfId="33" priority="3" operator="between">
      <formula>1</formula>
      <formula>2</formula>
    </cfRule>
  </conditionalFormatting>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T118"/>
  <sheetViews>
    <sheetView showGridLines="0" zoomScale="70" zoomScaleNormal="70" workbookViewId="0"/>
  </sheetViews>
  <sheetFormatPr defaultColWidth="0" defaultRowHeight="15.5" zeroHeight="1"/>
  <cols>
    <col min="1" max="1" width="3.1640625" customWidth="1"/>
    <col min="2" max="2" width="45.6640625" hidden="1" customWidth="1"/>
    <col min="3" max="3" width="12.1640625" hidden="1" customWidth="1"/>
    <col min="4" max="4" width="23.6640625" customWidth="1"/>
    <col min="5" max="5" width="17" customWidth="1"/>
    <col min="6" max="6" width="39" customWidth="1"/>
    <col min="7" max="7" width="51.33203125" customWidth="1"/>
    <col min="8" max="9" width="22.83203125" customWidth="1"/>
    <col min="10" max="10" width="13.6640625" style="30" customWidth="1"/>
    <col min="11" max="11" width="16" customWidth="1"/>
    <col min="12" max="13" width="29.83203125" customWidth="1"/>
    <col min="14" max="14" width="29.83203125" style="183" customWidth="1"/>
    <col min="15" max="16" width="16" customWidth="1"/>
    <col min="17" max="17" width="4.6640625" customWidth="1"/>
    <col min="18" max="20" width="0" hidden="1" customWidth="1"/>
    <col min="21" max="16384" width="9.1640625" hidden="1"/>
  </cols>
  <sheetData>
    <row r="1" spans="1:17" s="32" customFormat="1" ht="26.5" thickBot="1">
      <c r="B1" s="180"/>
      <c r="C1" s="186"/>
      <c r="D1" s="249" t="s">
        <v>250</v>
      </c>
      <c r="E1" s="249"/>
      <c r="F1" s="249"/>
      <c r="G1" s="249"/>
      <c r="H1" s="249"/>
      <c r="I1" s="249"/>
      <c r="J1" s="249"/>
      <c r="K1" s="249"/>
      <c r="L1" s="249"/>
      <c r="M1" s="249"/>
      <c r="N1" s="181"/>
      <c r="O1" s="177"/>
      <c r="P1" s="177"/>
      <c r="Q1" s="33"/>
    </row>
    <row r="2" spans="1:17" ht="238" customHeight="1">
      <c r="A2" s="72"/>
      <c r="B2" s="179"/>
      <c r="C2" s="63"/>
      <c r="D2" s="248" t="s">
        <v>631</v>
      </c>
      <c r="E2" s="248"/>
      <c r="F2" s="248"/>
      <c r="G2" s="248"/>
      <c r="H2" s="248"/>
      <c r="I2" s="248"/>
      <c r="J2" s="248"/>
      <c r="K2" s="248"/>
      <c r="L2" s="248"/>
      <c r="M2" s="248"/>
      <c r="N2" s="182"/>
      <c r="O2" s="175"/>
      <c r="P2" s="175"/>
    </row>
    <row r="3" spans="1:17">
      <c r="J3"/>
    </row>
    <row r="4" spans="1:17" ht="62">
      <c r="B4" s="152" t="s">
        <v>251</v>
      </c>
      <c r="C4" s="152" t="s">
        <v>252</v>
      </c>
      <c r="D4" s="152" t="s">
        <v>253</v>
      </c>
      <c r="E4" s="152" t="s">
        <v>254</v>
      </c>
      <c r="F4" s="152" t="s">
        <v>625</v>
      </c>
      <c r="G4" s="152" t="s">
        <v>255</v>
      </c>
      <c r="H4" s="152" t="s">
        <v>256</v>
      </c>
      <c r="I4" s="152" t="s">
        <v>257</v>
      </c>
      <c r="J4" s="152" t="s">
        <v>258</v>
      </c>
      <c r="K4" s="152" t="s">
        <v>259</v>
      </c>
      <c r="L4" s="152" t="s">
        <v>629</v>
      </c>
      <c r="M4" s="152" t="s">
        <v>630</v>
      </c>
      <c r="N4" s="184"/>
      <c r="O4" s="153"/>
      <c r="P4" s="153"/>
      <c r="Q4" s="153"/>
    </row>
    <row r="5" spans="1:17" ht="124">
      <c r="B5" s="58" t="s">
        <v>3</v>
      </c>
      <c r="C5" s="58">
        <f>'Assessment answers'!B7</f>
        <v>0</v>
      </c>
      <c r="D5" s="59" t="str">
        <f t="shared" ref="D5:D48" si="0">IF(C5&gt;=3,"Your scored well in this area. Focus your efforts on other problem areas.",IF(AND(C5&lt;3,C5&gt;=2),"You scored below average in this area. We suggest you work on this problem area. Please fill in columns H-J",IF(AND(C5&lt;2,C5&gt;0),"You scored low in this area. We strongly suggest you work on this problem area. Please fill in columns  H-J",IF(C5=0,"This area is not applicable for your venture.",""))))</f>
        <v>This area is not applicable for your venture.</v>
      </c>
      <c r="E5" s="60" t="s">
        <v>260</v>
      </c>
      <c r="F5" s="61" t="s">
        <v>261</v>
      </c>
      <c r="G5" s="61" t="s">
        <v>262</v>
      </c>
      <c r="H5" s="62"/>
      <c r="I5" s="62"/>
      <c r="J5" s="62"/>
      <c r="K5" s="31">
        <f>IFERROR(VLOOKUP($I5,'Idea prioritization list'!$D$1:$E$3,2,0),0)+IFERROR(VLOOKUP($H5,'Idea prioritization list'!$D$1:$E$3,2,0),0)+IFERROR(VLOOKUP($J5,'Idea prioritization list'!$D$1:$E$3,2,0),0)</f>
        <v>0</v>
      </c>
      <c r="L5" s="178"/>
      <c r="M5" s="178"/>
      <c r="N5" s="185"/>
      <c r="O5" s="176"/>
      <c r="P5" s="176"/>
      <c r="Q5" s="19"/>
    </row>
    <row r="6" spans="1:17" ht="124">
      <c r="B6" s="58" t="s">
        <v>15</v>
      </c>
      <c r="C6" s="58">
        <f>'Assessment answers'!B8</f>
        <v>0</v>
      </c>
      <c r="D6" s="59" t="str">
        <f t="shared" si="0"/>
        <v>This area is not applicable for your venture.</v>
      </c>
      <c r="E6" s="60" t="s">
        <v>260</v>
      </c>
      <c r="F6" s="61" t="s">
        <v>263</v>
      </c>
      <c r="G6" s="61" t="s">
        <v>622</v>
      </c>
      <c r="H6" s="62"/>
      <c r="I6" s="62"/>
      <c r="J6" s="62"/>
      <c r="K6" s="31">
        <f>IFERROR(VLOOKUP($I6,'Idea prioritization list'!$D$1:$E$3,2,0),0)+IFERROR(VLOOKUP($H6,'Idea prioritization list'!$D$1:$E$3,2,0),0)+IFERROR(VLOOKUP($J6,'Idea prioritization list'!$D$1:$E$3,2,0),0)</f>
        <v>0</v>
      </c>
      <c r="L6" s="178"/>
      <c r="M6" s="178"/>
      <c r="N6" s="185"/>
      <c r="O6" s="176"/>
      <c r="P6" s="176"/>
      <c r="Q6" s="19"/>
    </row>
    <row r="7" spans="1:17" ht="124">
      <c r="B7" s="58" t="s">
        <v>16</v>
      </c>
      <c r="C7" s="58">
        <f>'Assessment answers'!B9</f>
        <v>0</v>
      </c>
      <c r="D7" s="59" t="str">
        <f t="shared" si="0"/>
        <v>This area is not applicable for your venture.</v>
      </c>
      <c r="E7" s="60" t="s">
        <v>260</v>
      </c>
      <c r="F7" s="61" t="s">
        <v>265</v>
      </c>
      <c r="G7" s="61" t="s">
        <v>262</v>
      </c>
      <c r="H7" s="62"/>
      <c r="I7" s="62"/>
      <c r="J7" s="62"/>
      <c r="K7" s="31">
        <f>IFERROR(VLOOKUP($I7,'Idea prioritization list'!$D$1:$E$3,2,0),0)+IFERROR(VLOOKUP($H7,'Idea prioritization list'!$D$1:$E$3,2,0),0)+IFERROR(VLOOKUP($J7,'Idea prioritization list'!$D$1:$E$3,2,0),0)</f>
        <v>0</v>
      </c>
      <c r="L7" s="178"/>
      <c r="M7" s="178"/>
      <c r="N7" s="185"/>
      <c r="O7" s="176"/>
      <c r="P7" s="176"/>
      <c r="Q7" s="19"/>
    </row>
    <row r="8" spans="1:17" ht="124">
      <c r="B8" s="58" t="s">
        <v>21</v>
      </c>
      <c r="C8" s="58">
        <f>'Assessment answers'!B10</f>
        <v>0</v>
      </c>
      <c r="D8" s="59" t="str">
        <f t="shared" si="0"/>
        <v>This area is not applicable for your venture.</v>
      </c>
      <c r="E8" s="60" t="s">
        <v>260</v>
      </c>
      <c r="F8" s="61" t="s">
        <v>266</v>
      </c>
      <c r="G8" s="61" t="s">
        <v>264</v>
      </c>
      <c r="H8" s="62"/>
      <c r="I8" s="62"/>
      <c r="J8" s="62"/>
      <c r="K8" s="31">
        <f>IFERROR(VLOOKUP($I8,'Idea prioritization list'!$D$1:$E$3,2,0),0)+IFERROR(VLOOKUP($H8,'Idea prioritization list'!$D$1:$E$3,2,0),0)+IFERROR(VLOOKUP($J8,'Idea prioritization list'!$D$1:$E$3,2,0),0)</f>
        <v>0</v>
      </c>
      <c r="L8" s="178"/>
      <c r="M8" s="178"/>
      <c r="N8" s="185"/>
      <c r="O8" s="176"/>
      <c r="P8" s="176"/>
      <c r="Q8" s="19"/>
    </row>
    <row r="9" spans="1:17" ht="77.5">
      <c r="B9" s="58" t="s">
        <v>24</v>
      </c>
      <c r="C9" s="58">
        <f>'Assessment answers'!B11</f>
        <v>0</v>
      </c>
      <c r="D9" s="59" t="str">
        <f t="shared" si="0"/>
        <v>This area is not applicable for your venture.</v>
      </c>
      <c r="E9" s="60" t="s">
        <v>260</v>
      </c>
      <c r="F9" s="61" t="s">
        <v>267</v>
      </c>
      <c r="G9" s="61" t="s">
        <v>268</v>
      </c>
      <c r="H9" s="62"/>
      <c r="I9" s="62"/>
      <c r="J9" s="62"/>
      <c r="K9" s="31">
        <f>IFERROR(VLOOKUP($I9,'Idea prioritization list'!$D$1:$E$3,2,0),0)+IFERROR(VLOOKUP($H9,'Idea prioritization list'!$D$1:$E$3,2,0),0)+IFERROR(VLOOKUP($J9,'Idea prioritization list'!$D$1:$E$3,2,0),0)</f>
        <v>0</v>
      </c>
      <c r="L9" s="178"/>
      <c r="M9" s="178"/>
      <c r="N9" s="185"/>
      <c r="O9" s="176"/>
      <c r="P9" s="176"/>
      <c r="Q9" s="19"/>
    </row>
    <row r="10" spans="1:17" ht="62">
      <c r="B10" s="58" t="s">
        <v>30</v>
      </c>
      <c r="C10" s="58">
        <f>'Assessment answers'!B13</f>
        <v>0</v>
      </c>
      <c r="D10" s="59" t="str">
        <f t="shared" si="0"/>
        <v>This area is not applicable for your venture.</v>
      </c>
      <c r="E10" s="60" t="s">
        <v>269</v>
      </c>
      <c r="F10" s="61" t="s">
        <v>270</v>
      </c>
      <c r="G10" s="61" t="s">
        <v>271</v>
      </c>
      <c r="H10" s="62"/>
      <c r="I10" s="62"/>
      <c r="J10" s="62"/>
      <c r="K10" s="31">
        <f>IFERROR(VLOOKUP($I10,'Idea prioritization list'!$D$1:$E$3,2,0),0)+IFERROR(VLOOKUP($H10,'Idea prioritization list'!$D$1:$E$3,2,0),0)+IFERROR(VLOOKUP($J10,'Idea prioritization list'!$D$1:$E$3,2,0),0)</f>
        <v>0</v>
      </c>
      <c r="L10" s="178"/>
      <c r="M10" s="178"/>
      <c r="N10" s="185"/>
      <c r="O10" s="176"/>
      <c r="P10" s="176"/>
      <c r="Q10" s="19"/>
    </row>
    <row r="11" spans="1:17" ht="62">
      <c r="B11" s="58" t="s">
        <v>35</v>
      </c>
      <c r="C11" s="58">
        <f>'Assessment answers'!B14</f>
        <v>0</v>
      </c>
      <c r="D11" s="59" t="str">
        <f t="shared" si="0"/>
        <v>This area is not applicable for your venture.</v>
      </c>
      <c r="E11" s="60" t="s">
        <v>269</v>
      </c>
      <c r="F11" s="61" t="s">
        <v>272</v>
      </c>
      <c r="G11" s="61" t="s">
        <v>273</v>
      </c>
      <c r="H11" s="62"/>
      <c r="I11" s="62"/>
      <c r="J11" s="62"/>
      <c r="K11" s="31">
        <f>IFERROR(VLOOKUP($I11,'Idea prioritization list'!$D$1:$E$3,2,0),0)+IFERROR(VLOOKUP($H11,'Idea prioritization list'!$D$1:$E$3,2,0),0)+IFERROR(VLOOKUP($J11,'Idea prioritization list'!$D$1:$E$3,2,0),0)</f>
        <v>0</v>
      </c>
      <c r="L11" s="178"/>
      <c r="M11" s="178"/>
      <c r="N11" s="185"/>
      <c r="O11" s="176"/>
      <c r="P11" s="176"/>
      <c r="Q11" s="19"/>
    </row>
    <row r="12" spans="1:17" ht="46.5">
      <c r="B12" s="58" t="s">
        <v>40</v>
      </c>
      <c r="C12" s="58">
        <f>'Assessment answers'!B16</f>
        <v>0</v>
      </c>
      <c r="D12" s="59" t="str">
        <f t="shared" si="0"/>
        <v>This area is not applicable for your venture.</v>
      </c>
      <c r="E12" s="60" t="s">
        <v>274</v>
      </c>
      <c r="F12" s="61" t="s">
        <v>41</v>
      </c>
      <c r="G12" s="61" t="s">
        <v>275</v>
      </c>
      <c r="H12" s="62"/>
      <c r="I12" s="62"/>
      <c r="J12" s="62"/>
      <c r="K12" s="31">
        <f>IFERROR(VLOOKUP($I12,'Idea prioritization list'!$D$1:$E$3,2,0),0)+IFERROR(VLOOKUP($H12,'Idea prioritization list'!$D$1:$E$3,2,0),0)+IFERROR(VLOOKUP($J12,'Idea prioritization list'!$D$1:$E$3,2,0),0)</f>
        <v>0</v>
      </c>
      <c r="L12" s="178"/>
      <c r="M12" s="178"/>
      <c r="N12" s="185"/>
      <c r="O12" s="176"/>
      <c r="P12" s="176"/>
      <c r="Q12" s="19"/>
    </row>
    <row r="13" spans="1:17" ht="62">
      <c r="B13" s="58" t="s">
        <v>45</v>
      </c>
      <c r="C13" s="58">
        <f>'Assessment answers'!B17</f>
        <v>0</v>
      </c>
      <c r="D13" s="59" t="str">
        <f t="shared" si="0"/>
        <v>This area is not applicable for your venture.</v>
      </c>
      <c r="E13" s="60" t="s">
        <v>274</v>
      </c>
      <c r="F13" s="61" t="s">
        <v>276</v>
      </c>
      <c r="G13" s="61" t="s">
        <v>277</v>
      </c>
      <c r="H13" s="62"/>
      <c r="I13" s="62"/>
      <c r="J13" s="62"/>
      <c r="K13" s="31">
        <f>IFERROR(VLOOKUP($I13,'Idea prioritization list'!$D$1:$E$3,2,0),0)+IFERROR(VLOOKUP($H13,'Idea prioritization list'!$D$1:$E$3,2,0),0)+IFERROR(VLOOKUP($J13,'Idea prioritization list'!$D$1:$E$3,2,0),0)</f>
        <v>0</v>
      </c>
      <c r="L13" s="178"/>
      <c r="M13" s="178"/>
      <c r="N13" s="185"/>
      <c r="O13" s="176"/>
      <c r="P13" s="176"/>
      <c r="Q13" s="19"/>
    </row>
    <row r="14" spans="1:17" ht="108.5">
      <c r="B14" s="58" t="s">
        <v>50</v>
      </c>
      <c r="C14" s="58">
        <f>'Assessment answers'!B18</f>
        <v>0</v>
      </c>
      <c r="D14" s="59" t="str">
        <f t="shared" si="0"/>
        <v>This area is not applicable for your venture.</v>
      </c>
      <c r="E14" s="60" t="s">
        <v>274</v>
      </c>
      <c r="F14" s="61" t="s">
        <v>278</v>
      </c>
      <c r="G14" s="61" t="s">
        <v>279</v>
      </c>
      <c r="H14" s="62"/>
      <c r="I14" s="62"/>
      <c r="J14" s="62"/>
      <c r="K14" s="31">
        <f>IFERROR(VLOOKUP($I14,'Idea prioritization list'!$D$1:$E$3,2,0),0)+IFERROR(VLOOKUP($H14,'Idea prioritization list'!$D$1:$E$3,2,0),0)+IFERROR(VLOOKUP($J14,'Idea prioritization list'!$D$1:$E$3,2,0),0)</f>
        <v>0</v>
      </c>
      <c r="L14" s="178"/>
      <c r="M14" s="178"/>
      <c r="N14" s="185"/>
      <c r="O14" s="176"/>
      <c r="P14" s="176"/>
      <c r="Q14" s="19"/>
    </row>
    <row r="15" spans="1:17" ht="62">
      <c r="B15" s="58" t="s">
        <v>55</v>
      </c>
      <c r="C15" s="58">
        <f>'Assessment answers'!B19</f>
        <v>0</v>
      </c>
      <c r="D15" s="59" t="str">
        <f t="shared" si="0"/>
        <v>This area is not applicable for your venture.</v>
      </c>
      <c r="E15" s="60" t="s">
        <v>274</v>
      </c>
      <c r="F15" s="61" t="s">
        <v>280</v>
      </c>
      <c r="G15" s="61" t="s">
        <v>281</v>
      </c>
      <c r="H15" s="62"/>
      <c r="I15" s="62"/>
      <c r="J15" s="62"/>
      <c r="K15" s="31">
        <f>IFERROR(VLOOKUP($I15,'Idea prioritization list'!$D$1:$E$3,2,0),0)+IFERROR(VLOOKUP($H15,'Idea prioritization list'!$D$1:$E$3,2,0),0)+IFERROR(VLOOKUP($J15,'Idea prioritization list'!$D$1:$E$3,2,0),0)</f>
        <v>0</v>
      </c>
      <c r="L15" s="178"/>
      <c r="M15" s="178"/>
      <c r="N15" s="185"/>
      <c r="O15" s="176"/>
      <c r="P15" s="176"/>
      <c r="Q15" s="19"/>
    </row>
    <row r="16" spans="1:17" ht="77.5">
      <c r="B16" s="58" t="s">
        <v>60</v>
      </c>
      <c r="C16" s="58">
        <f>'Assessment answers'!B20</f>
        <v>0</v>
      </c>
      <c r="D16" s="59" t="str">
        <f t="shared" si="0"/>
        <v>This area is not applicable for your venture.</v>
      </c>
      <c r="E16" s="60" t="s">
        <v>274</v>
      </c>
      <c r="F16" s="61" t="s">
        <v>282</v>
      </c>
      <c r="G16" s="61" t="s">
        <v>283</v>
      </c>
      <c r="H16" s="62"/>
      <c r="I16" s="62"/>
      <c r="J16" s="62"/>
      <c r="K16" s="31">
        <f>IFERROR(VLOOKUP($I16,'Idea prioritization list'!$D$1:$E$3,2,0),0)+IFERROR(VLOOKUP($H16,'Idea prioritization list'!$D$1:$E$3,2,0),0)+IFERROR(VLOOKUP($J16,'Idea prioritization list'!$D$1:$E$3,2,0),0)</f>
        <v>0</v>
      </c>
      <c r="L16" s="178"/>
      <c r="M16" s="178"/>
      <c r="N16" s="185"/>
      <c r="O16" s="176"/>
      <c r="P16" s="176"/>
      <c r="Q16" s="19"/>
    </row>
    <row r="17" spans="2:17" ht="93">
      <c r="B17" s="58" t="s">
        <v>65</v>
      </c>
      <c r="C17" s="58">
        <f>'Assessment answers'!B21</f>
        <v>0</v>
      </c>
      <c r="D17" s="59" t="str">
        <f t="shared" si="0"/>
        <v>This area is not applicable for your venture.</v>
      </c>
      <c r="E17" s="60" t="s">
        <v>274</v>
      </c>
      <c r="F17" s="61" t="s">
        <v>284</v>
      </c>
      <c r="G17" s="61" t="s">
        <v>285</v>
      </c>
      <c r="H17" s="62"/>
      <c r="I17" s="62"/>
      <c r="J17" s="62"/>
      <c r="K17" s="31">
        <f>IFERROR(VLOOKUP($I17,'Idea prioritization list'!$D$1:$E$3,2,0),0)+IFERROR(VLOOKUP($H17,'Idea prioritization list'!$D$1:$E$3,2,0),0)+IFERROR(VLOOKUP($J17,'Idea prioritization list'!$D$1:$E$3,2,0),0)</f>
        <v>0</v>
      </c>
      <c r="L17" s="178"/>
      <c r="M17" s="178"/>
      <c r="N17" s="185"/>
      <c r="O17" s="176"/>
      <c r="P17" s="176"/>
      <c r="Q17" s="19"/>
    </row>
    <row r="18" spans="2:17" ht="93">
      <c r="B18" s="58" t="s">
        <v>70</v>
      </c>
      <c r="C18" s="58">
        <f>'Assessment answers'!B22</f>
        <v>0</v>
      </c>
      <c r="D18" s="59" t="str">
        <f t="shared" si="0"/>
        <v>This area is not applicable for your venture.</v>
      </c>
      <c r="E18" s="60" t="s">
        <v>274</v>
      </c>
      <c r="F18" s="61" t="s">
        <v>286</v>
      </c>
      <c r="G18" s="61" t="s">
        <v>287</v>
      </c>
      <c r="H18" s="62"/>
      <c r="I18" s="62"/>
      <c r="J18" s="62"/>
      <c r="K18" s="31">
        <f>IFERROR(VLOOKUP($I18,'Idea prioritization list'!$D$1:$E$3,2,0),0)+IFERROR(VLOOKUP($H18,'Idea prioritization list'!$D$1:$E$3,2,0),0)+IFERROR(VLOOKUP($J18,'Idea prioritization list'!$D$1:$E$3,2,0),0)</f>
        <v>0</v>
      </c>
      <c r="L18" s="178"/>
      <c r="M18" s="178"/>
      <c r="N18" s="185"/>
      <c r="O18" s="176"/>
      <c r="P18" s="176"/>
      <c r="Q18" s="19"/>
    </row>
    <row r="19" spans="2:17" ht="62">
      <c r="B19" s="58" t="s">
        <v>75</v>
      </c>
      <c r="C19" s="58">
        <f>'Assessment answers'!B23</f>
        <v>0</v>
      </c>
      <c r="D19" s="59" t="str">
        <f t="shared" si="0"/>
        <v>This area is not applicable for your venture.</v>
      </c>
      <c r="E19" s="60" t="s">
        <v>274</v>
      </c>
      <c r="F19" s="61" t="s">
        <v>288</v>
      </c>
      <c r="G19" s="61" t="s">
        <v>289</v>
      </c>
      <c r="H19" s="62"/>
      <c r="I19" s="62"/>
      <c r="J19" s="62"/>
      <c r="K19" s="31">
        <f>IFERROR(VLOOKUP($I19,'Idea prioritization list'!$D$1:$E$3,2,0),0)+IFERROR(VLOOKUP($H19,'Idea prioritization list'!$D$1:$E$3,2,0),0)+IFERROR(VLOOKUP($J19,'Idea prioritization list'!$D$1:$E$3,2,0),0)</f>
        <v>0</v>
      </c>
      <c r="L19" s="178"/>
      <c r="M19" s="178"/>
      <c r="N19" s="185"/>
      <c r="O19" s="176"/>
      <c r="P19" s="176"/>
      <c r="Q19" s="19"/>
    </row>
    <row r="20" spans="2:17" ht="77.5">
      <c r="B20" s="58" t="s">
        <v>81</v>
      </c>
      <c r="C20" s="58">
        <f>'Assessment answers'!B25</f>
        <v>0</v>
      </c>
      <c r="D20" s="59" t="str">
        <f t="shared" si="0"/>
        <v>This area is not applicable for your venture.</v>
      </c>
      <c r="E20" s="60" t="s">
        <v>290</v>
      </c>
      <c r="F20" s="61" t="s">
        <v>291</v>
      </c>
      <c r="G20" s="61" t="s">
        <v>623</v>
      </c>
      <c r="H20" s="62"/>
      <c r="I20" s="62"/>
      <c r="J20" s="62"/>
      <c r="K20" s="31">
        <f>IFERROR(VLOOKUP($I20,'Idea prioritization list'!$D$1:$E$3,2,0),0)+IFERROR(VLOOKUP($H20,'Idea prioritization list'!$D$1:$E$3,2,0),0)+IFERROR(VLOOKUP($J20,'Idea prioritization list'!$D$1:$E$3,2,0),0)</f>
        <v>0</v>
      </c>
      <c r="L20" s="178"/>
      <c r="M20" s="178"/>
      <c r="N20" s="185"/>
      <c r="O20" s="176"/>
      <c r="P20" s="176"/>
      <c r="Q20" s="19"/>
    </row>
    <row r="21" spans="2:17" ht="77.5">
      <c r="B21" s="58" t="s">
        <v>82</v>
      </c>
      <c r="C21" s="58">
        <f>'Assessment answers'!B26</f>
        <v>0</v>
      </c>
      <c r="D21" s="59" t="str">
        <f t="shared" si="0"/>
        <v>This area is not applicable for your venture.</v>
      </c>
      <c r="E21" s="60" t="s">
        <v>290</v>
      </c>
      <c r="F21" s="61" t="s">
        <v>292</v>
      </c>
      <c r="G21" s="61" t="s">
        <v>623</v>
      </c>
      <c r="H21" s="62"/>
      <c r="I21" s="62"/>
      <c r="J21" s="62"/>
      <c r="K21" s="31">
        <f>IFERROR(VLOOKUP($I21,'Idea prioritization list'!$D$1:$E$3,2,0),0)+IFERROR(VLOOKUP($H21,'Idea prioritization list'!$D$1:$E$3,2,0),0)+IFERROR(VLOOKUP($J21,'Idea prioritization list'!$D$1:$E$3,2,0),0)</f>
        <v>0</v>
      </c>
      <c r="L21" s="178"/>
      <c r="M21" s="178"/>
      <c r="N21" s="185"/>
      <c r="O21" s="176"/>
      <c r="P21" s="176"/>
      <c r="Q21" s="19"/>
    </row>
    <row r="22" spans="2:17" ht="62">
      <c r="B22" s="58" t="s">
        <v>88</v>
      </c>
      <c r="C22" s="58">
        <f>'Assessment answers'!B28</f>
        <v>0</v>
      </c>
      <c r="D22" s="59" t="str">
        <f t="shared" si="0"/>
        <v>This area is not applicable for your venture.</v>
      </c>
      <c r="E22" s="60" t="s">
        <v>293</v>
      </c>
      <c r="F22" s="61" t="s">
        <v>294</v>
      </c>
      <c r="G22" s="61" t="s">
        <v>295</v>
      </c>
      <c r="H22" s="62"/>
      <c r="I22" s="62"/>
      <c r="J22" s="62"/>
      <c r="K22" s="31">
        <f>IFERROR(VLOOKUP($I22,'Idea prioritization list'!$D$1:$E$3,2,0),0)+IFERROR(VLOOKUP($H22,'Idea prioritization list'!$D$1:$E$3,2,0),0)+IFERROR(VLOOKUP($J22,'Idea prioritization list'!$D$1:$E$3,2,0),0)</f>
        <v>0</v>
      </c>
      <c r="L22" s="178"/>
      <c r="M22" s="178"/>
      <c r="N22" s="185"/>
      <c r="O22" s="176"/>
      <c r="P22" s="176"/>
      <c r="Q22" s="19"/>
    </row>
    <row r="23" spans="2:17" ht="62">
      <c r="B23" s="58" t="s">
        <v>94</v>
      </c>
      <c r="C23" s="58">
        <f>'Assessment answers'!B30</f>
        <v>0</v>
      </c>
      <c r="D23" s="59" t="str">
        <f t="shared" si="0"/>
        <v>This area is not applicable for your venture.</v>
      </c>
      <c r="E23" s="60" t="s">
        <v>296</v>
      </c>
      <c r="F23" s="61" t="s">
        <v>297</v>
      </c>
      <c r="G23" s="61" t="s">
        <v>298</v>
      </c>
      <c r="H23" s="62"/>
      <c r="I23" s="62"/>
      <c r="J23" s="62"/>
      <c r="K23" s="31">
        <f>IFERROR(VLOOKUP($I23,'Idea prioritization list'!$D$1:$E$3,2,0),0)+IFERROR(VLOOKUP($H23,'Idea prioritization list'!$D$1:$E$3,2,0),0)+IFERROR(VLOOKUP($J23,'Idea prioritization list'!$D$1:$E$3,2,0),0)</f>
        <v>0</v>
      </c>
      <c r="L23" s="178"/>
      <c r="M23" s="178"/>
      <c r="N23" s="185"/>
      <c r="O23" s="176"/>
      <c r="P23" s="176"/>
      <c r="Q23" s="19"/>
    </row>
    <row r="24" spans="2:17" ht="93">
      <c r="B24" s="58" t="s">
        <v>98</v>
      </c>
      <c r="C24" s="58">
        <f>'Assessment answers'!B31</f>
        <v>0</v>
      </c>
      <c r="D24" s="59" t="str">
        <f t="shared" si="0"/>
        <v>This area is not applicable for your venture.</v>
      </c>
      <c r="E24" s="60" t="s">
        <v>296</v>
      </c>
      <c r="F24" s="61" t="s">
        <v>299</v>
      </c>
      <c r="G24" s="61" t="s">
        <v>300</v>
      </c>
      <c r="H24" s="62"/>
      <c r="I24" s="62"/>
      <c r="J24" s="62"/>
      <c r="K24" s="31">
        <f>IFERROR(VLOOKUP($I24,'Idea prioritization list'!$D$1:$E$3,2,0),0)+IFERROR(VLOOKUP($H24,'Idea prioritization list'!$D$1:$E$3,2,0),0)+IFERROR(VLOOKUP($J24,'Idea prioritization list'!$D$1:$E$3,2,0),0)</f>
        <v>0</v>
      </c>
      <c r="L24" s="178"/>
      <c r="M24" s="178"/>
      <c r="N24" s="185"/>
      <c r="O24" s="176"/>
      <c r="P24" s="176"/>
      <c r="Q24" s="19"/>
    </row>
    <row r="25" spans="2:17" ht="93">
      <c r="B25" s="58" t="s">
        <v>301</v>
      </c>
      <c r="C25" s="58">
        <f>'Assessment answers'!B32</f>
        <v>0</v>
      </c>
      <c r="D25" s="59" t="str">
        <f t="shared" si="0"/>
        <v>This area is not applicable for your venture.</v>
      </c>
      <c r="E25" s="60" t="s">
        <v>296</v>
      </c>
      <c r="F25" s="61" t="s">
        <v>302</v>
      </c>
      <c r="G25" s="61" t="s">
        <v>303</v>
      </c>
      <c r="H25" s="62"/>
      <c r="I25" s="62"/>
      <c r="J25" s="62"/>
      <c r="K25" s="31">
        <f>IFERROR(VLOOKUP($I25,'Idea prioritization list'!$D$1:$E$3,2,0),0)+IFERROR(VLOOKUP($H25,'Idea prioritization list'!$D$1:$E$3,2,0),0)+IFERROR(VLOOKUP($J25,'Idea prioritization list'!$D$1:$E$3,2,0),0)</f>
        <v>0</v>
      </c>
      <c r="L25" s="178"/>
      <c r="M25" s="178"/>
      <c r="N25" s="185"/>
      <c r="O25" s="176"/>
      <c r="P25" s="176"/>
      <c r="Q25" s="19"/>
    </row>
    <row r="26" spans="2:17" ht="62">
      <c r="B26" s="58" t="s">
        <v>107</v>
      </c>
      <c r="C26" s="58">
        <f>'Assessment answers'!B34</f>
        <v>0</v>
      </c>
      <c r="D26" s="59" t="str">
        <f t="shared" si="0"/>
        <v>This area is not applicable for your venture.</v>
      </c>
      <c r="E26" s="60" t="s">
        <v>304</v>
      </c>
      <c r="F26" s="61" t="s">
        <v>305</v>
      </c>
      <c r="G26" s="61" t="s">
        <v>306</v>
      </c>
      <c r="H26" s="62"/>
      <c r="I26" s="62"/>
      <c r="J26" s="62"/>
      <c r="K26" s="31">
        <f>IFERROR(VLOOKUP($I26,'Idea prioritization list'!$D$1:$E$3,2,0),0)+IFERROR(VLOOKUP($H26,'Idea prioritization list'!$D$1:$E$3,2,0),0)+IFERROR(VLOOKUP($J26,'Idea prioritization list'!$D$1:$E$3,2,0),0)</f>
        <v>0</v>
      </c>
      <c r="L26" s="178"/>
      <c r="M26" s="178"/>
      <c r="N26" s="185"/>
      <c r="O26" s="176"/>
      <c r="P26" s="176"/>
      <c r="Q26" s="19"/>
    </row>
    <row r="27" spans="2:17" ht="62">
      <c r="B27" s="58" t="s">
        <v>112</v>
      </c>
      <c r="C27" s="58">
        <f>'Assessment answers'!B35</f>
        <v>0</v>
      </c>
      <c r="D27" s="59" t="str">
        <f t="shared" si="0"/>
        <v>This area is not applicable for your venture.</v>
      </c>
      <c r="E27" s="60" t="s">
        <v>304</v>
      </c>
      <c r="F27" s="61" t="s">
        <v>307</v>
      </c>
      <c r="G27" s="61" t="s">
        <v>308</v>
      </c>
      <c r="H27" s="62"/>
      <c r="I27" s="62"/>
      <c r="J27" s="62"/>
      <c r="K27" s="31">
        <f>IFERROR(VLOOKUP($I27,'Idea prioritization list'!$D$1:$E$3,2,0),0)+IFERROR(VLOOKUP($H27,'Idea prioritization list'!$D$1:$E$3,2,0),0)+IFERROR(VLOOKUP($J27,'Idea prioritization list'!$D$1:$E$3,2,0),0)</f>
        <v>0</v>
      </c>
      <c r="L27" s="178"/>
      <c r="M27" s="178"/>
      <c r="N27" s="185"/>
      <c r="O27" s="176"/>
      <c r="P27" s="176"/>
      <c r="Q27" s="19"/>
    </row>
    <row r="28" spans="2:17" ht="77.5">
      <c r="B28" s="58" t="s">
        <v>118</v>
      </c>
      <c r="C28" s="58">
        <f>'Assessment answers'!B37</f>
        <v>0</v>
      </c>
      <c r="D28" s="59" t="str">
        <f t="shared" si="0"/>
        <v>This area is not applicable for your venture.</v>
      </c>
      <c r="E28" s="60" t="s">
        <v>309</v>
      </c>
      <c r="F28" s="61" t="s">
        <v>310</v>
      </c>
      <c r="G28" s="61" t="s">
        <v>311</v>
      </c>
      <c r="H28" s="62"/>
      <c r="I28" s="62"/>
      <c r="J28" s="62"/>
      <c r="K28" s="31">
        <f>IFERROR(VLOOKUP($I28,'Idea prioritization list'!$D$1:$E$3,2,0),0)+IFERROR(VLOOKUP($H28,'Idea prioritization list'!$D$1:$E$3,2,0),0)+IFERROR(VLOOKUP($J28,'Idea prioritization list'!$D$1:$E$3,2,0),0)</f>
        <v>0</v>
      </c>
      <c r="L28" s="178"/>
      <c r="M28" s="178"/>
      <c r="N28" s="185"/>
      <c r="O28" s="176"/>
      <c r="P28" s="176"/>
      <c r="Q28" s="19"/>
    </row>
    <row r="29" spans="2:17" ht="77.5">
      <c r="B29" s="58" t="s">
        <v>123</v>
      </c>
      <c r="C29" s="58">
        <f>'Assessment answers'!B38</f>
        <v>0</v>
      </c>
      <c r="D29" s="59" t="str">
        <f t="shared" si="0"/>
        <v>This area is not applicable for your venture.</v>
      </c>
      <c r="E29" s="60" t="s">
        <v>309</v>
      </c>
      <c r="F29" s="61" t="s">
        <v>312</v>
      </c>
      <c r="G29" s="61" t="s">
        <v>313</v>
      </c>
      <c r="H29" s="62"/>
      <c r="I29" s="62"/>
      <c r="J29" s="62"/>
      <c r="K29" s="31">
        <f>IFERROR(VLOOKUP($I29,'Idea prioritization list'!$D$1:$E$3,2,0),0)+IFERROR(VLOOKUP($H29,'Idea prioritization list'!$D$1:$E$3,2,0),0)+IFERROR(VLOOKUP($J29,'Idea prioritization list'!$D$1:$E$3,2,0),0)</f>
        <v>0</v>
      </c>
      <c r="L29" s="178"/>
      <c r="M29" s="178"/>
      <c r="N29" s="185"/>
      <c r="O29" s="176"/>
      <c r="P29" s="176"/>
      <c r="Q29" s="19"/>
    </row>
    <row r="30" spans="2:17" ht="93">
      <c r="B30" s="58" t="s">
        <v>130</v>
      </c>
      <c r="C30" s="58">
        <f>'Assessment answers'!B40</f>
        <v>0</v>
      </c>
      <c r="D30" s="59" t="str">
        <f t="shared" si="0"/>
        <v>This area is not applicable for your venture.</v>
      </c>
      <c r="E30" s="60" t="s">
        <v>314</v>
      </c>
      <c r="F30" s="61" t="s">
        <v>315</v>
      </c>
      <c r="G30" s="61" t="s">
        <v>316</v>
      </c>
      <c r="H30" s="62"/>
      <c r="I30" s="62"/>
      <c r="J30" s="62"/>
      <c r="K30" s="31">
        <f>IFERROR(VLOOKUP($I30,'Idea prioritization list'!$D$1:$E$3,2,0),0)+IFERROR(VLOOKUP($H30,'Idea prioritization list'!$D$1:$E$3,2,0),0)+IFERROR(VLOOKUP($J30,'Idea prioritization list'!$D$1:$E$3,2,0),0)</f>
        <v>0</v>
      </c>
      <c r="L30" s="178"/>
      <c r="M30" s="178"/>
      <c r="N30" s="185"/>
      <c r="O30" s="176"/>
      <c r="P30" s="176"/>
      <c r="Q30" s="19"/>
    </row>
    <row r="31" spans="2:17" ht="77.5">
      <c r="B31" s="58" t="s">
        <v>135</v>
      </c>
      <c r="C31" s="58">
        <f>'Assessment answers'!B41</f>
        <v>0</v>
      </c>
      <c r="D31" s="59" t="str">
        <f t="shared" si="0"/>
        <v>This area is not applicable for your venture.</v>
      </c>
      <c r="E31" s="60" t="s">
        <v>314</v>
      </c>
      <c r="F31" s="61" t="s">
        <v>317</v>
      </c>
      <c r="G31" s="61" t="s">
        <v>318</v>
      </c>
      <c r="H31" s="62"/>
      <c r="I31" s="62"/>
      <c r="J31" s="62"/>
      <c r="K31" s="31">
        <f>IFERROR(VLOOKUP($I31,'Idea prioritization list'!$D$1:$E$3,2,0),0)+IFERROR(VLOOKUP($H31,'Idea prioritization list'!$D$1:$E$3,2,0),0)+IFERROR(VLOOKUP($J31,'Idea prioritization list'!$D$1:$E$3,2,0),0)</f>
        <v>0</v>
      </c>
      <c r="L31" s="178"/>
      <c r="M31" s="178"/>
      <c r="N31" s="185"/>
      <c r="O31" s="176"/>
      <c r="P31" s="176"/>
      <c r="Q31" s="19"/>
    </row>
    <row r="32" spans="2:17" ht="77.5">
      <c r="B32" s="58" t="s">
        <v>136</v>
      </c>
      <c r="C32" s="58">
        <f>'Assessment answers'!B42</f>
        <v>0</v>
      </c>
      <c r="D32" s="59" t="str">
        <f t="shared" si="0"/>
        <v>This area is not applicable for your venture.</v>
      </c>
      <c r="E32" s="60" t="s">
        <v>314</v>
      </c>
      <c r="F32" s="61" t="s">
        <v>319</v>
      </c>
      <c r="G32" s="61" t="s">
        <v>318</v>
      </c>
      <c r="H32" s="62"/>
      <c r="I32" s="62"/>
      <c r="J32" s="62"/>
      <c r="K32" s="31">
        <f>IFERROR(VLOOKUP($I32,'Idea prioritization list'!$D$1:$E$3,2,0),0)+IFERROR(VLOOKUP($H32,'Idea prioritization list'!$D$1:$E$3,2,0),0)+IFERROR(VLOOKUP($J32,'Idea prioritization list'!$D$1:$E$3,2,0),0)</f>
        <v>0</v>
      </c>
      <c r="L32" s="178"/>
      <c r="M32" s="178"/>
      <c r="N32" s="185"/>
      <c r="O32" s="176"/>
      <c r="P32" s="176"/>
      <c r="Q32" s="19"/>
    </row>
    <row r="33" spans="2:17" ht="77.5">
      <c r="B33" s="58" t="s">
        <v>142</v>
      </c>
      <c r="C33" s="58">
        <f>'Assessment answers'!B44</f>
        <v>0</v>
      </c>
      <c r="D33" s="59" t="str">
        <f t="shared" si="0"/>
        <v>This area is not applicable for your venture.</v>
      </c>
      <c r="E33" s="60" t="s">
        <v>320</v>
      </c>
      <c r="F33" s="61" t="s">
        <v>321</v>
      </c>
      <c r="G33" s="61" t="s">
        <v>322</v>
      </c>
      <c r="H33" s="62"/>
      <c r="I33" s="62"/>
      <c r="J33" s="62"/>
      <c r="K33" s="31">
        <f>IFERROR(VLOOKUP($I33,'Idea prioritization list'!$D$1:$E$3,2,0),0)+IFERROR(VLOOKUP($H33,'Idea prioritization list'!$D$1:$E$3,2,0),0)+IFERROR(VLOOKUP($J33,'Idea prioritization list'!$D$1:$E$3,2,0),0)</f>
        <v>0</v>
      </c>
      <c r="L33" s="178"/>
      <c r="M33" s="178"/>
      <c r="N33" s="185"/>
      <c r="O33" s="176"/>
      <c r="P33" s="176"/>
      <c r="Q33" s="19"/>
    </row>
    <row r="34" spans="2:17" ht="77.5">
      <c r="B34" s="58" t="s">
        <v>148</v>
      </c>
      <c r="C34" s="58">
        <f>'Assessment answers'!B46</f>
        <v>0</v>
      </c>
      <c r="D34" s="59" t="str">
        <f t="shared" si="0"/>
        <v>This area is not applicable for your venture.</v>
      </c>
      <c r="E34" s="60" t="s">
        <v>323</v>
      </c>
      <c r="F34" s="61" t="s">
        <v>324</v>
      </c>
      <c r="G34" s="61" t="s">
        <v>325</v>
      </c>
      <c r="H34" s="62"/>
      <c r="I34" s="62"/>
      <c r="J34" s="62"/>
      <c r="K34" s="31">
        <f>IFERROR(VLOOKUP($I34,'Idea prioritization list'!$D$1:$E$3,2,0),0)+IFERROR(VLOOKUP($H34,'Idea prioritization list'!$D$1:$E$3,2,0),0)+IFERROR(VLOOKUP($J34,'Idea prioritization list'!$D$1:$E$3,2,0),0)</f>
        <v>0</v>
      </c>
      <c r="L34" s="178"/>
      <c r="M34" s="178"/>
      <c r="N34" s="185"/>
      <c r="O34" s="176"/>
      <c r="P34" s="176"/>
      <c r="Q34" s="19"/>
    </row>
    <row r="35" spans="2:17" ht="93">
      <c r="B35" s="58" t="s">
        <v>326</v>
      </c>
      <c r="C35" s="58">
        <f>'Assessment answers'!B47</f>
        <v>0</v>
      </c>
      <c r="D35" s="59" t="str">
        <f t="shared" si="0"/>
        <v>This area is not applicable for your venture.</v>
      </c>
      <c r="E35" s="60" t="s">
        <v>323</v>
      </c>
      <c r="F35" s="61" t="s">
        <v>327</v>
      </c>
      <c r="G35" s="61" t="s">
        <v>328</v>
      </c>
      <c r="H35" s="62"/>
      <c r="I35" s="62"/>
      <c r="J35" s="62"/>
      <c r="K35" s="31">
        <f>IFERROR(VLOOKUP($I35,'Idea prioritization list'!$D$1:$E$3,2,0),0)+IFERROR(VLOOKUP($H35,'Idea prioritization list'!$D$1:$E$3,2,0),0)+IFERROR(VLOOKUP($J35,'Idea prioritization list'!$D$1:$E$3,2,0),0)</f>
        <v>0</v>
      </c>
      <c r="L35" s="178"/>
      <c r="M35" s="178"/>
      <c r="N35" s="185"/>
      <c r="O35" s="176"/>
      <c r="P35" s="176"/>
      <c r="Q35" s="19"/>
    </row>
    <row r="36" spans="2:17" ht="77.5">
      <c r="B36" s="58" t="s">
        <v>329</v>
      </c>
      <c r="C36" s="58">
        <f>'Assessment answers'!B49</f>
        <v>0</v>
      </c>
      <c r="D36" s="59" t="str">
        <f t="shared" si="0"/>
        <v>This area is not applicable for your venture.</v>
      </c>
      <c r="E36" s="60" t="s">
        <v>330</v>
      </c>
      <c r="F36" s="61" t="s">
        <v>331</v>
      </c>
      <c r="G36" s="61" t="s">
        <v>163</v>
      </c>
      <c r="H36" s="62"/>
      <c r="I36" s="62"/>
      <c r="J36" s="62"/>
      <c r="K36" s="31">
        <f>IFERROR(VLOOKUP($I36,'Idea prioritization list'!$D$1:$E$3,2,0),0)+IFERROR(VLOOKUP($H36,'Idea prioritization list'!$D$1:$E$3,2,0),0)+IFERROR(VLOOKUP($J36,'Idea prioritization list'!$D$1:$E$3,2,0),0)</f>
        <v>0</v>
      </c>
      <c r="L36" s="178"/>
      <c r="M36" s="178"/>
      <c r="N36" s="185"/>
      <c r="O36" s="176"/>
      <c r="P36" s="176"/>
      <c r="Q36" s="19"/>
    </row>
    <row r="37" spans="2:17" ht="62">
      <c r="B37" s="58" t="s">
        <v>164</v>
      </c>
      <c r="C37" s="58">
        <f>'Assessment answers'!B50</f>
        <v>0</v>
      </c>
      <c r="D37" s="59" t="str">
        <f t="shared" si="0"/>
        <v>This area is not applicable for your venture.</v>
      </c>
      <c r="E37" s="60" t="s">
        <v>330</v>
      </c>
      <c r="F37" s="61" t="s">
        <v>332</v>
      </c>
      <c r="G37" s="61" t="s">
        <v>333</v>
      </c>
      <c r="H37" s="62"/>
      <c r="I37" s="62"/>
      <c r="J37" s="62"/>
      <c r="K37" s="31">
        <f>IFERROR(VLOOKUP($I37,'Idea prioritization list'!$D$1:$E$3,2,0),0)+IFERROR(VLOOKUP($H37,'Idea prioritization list'!$D$1:$E$3,2,0),0)+IFERROR(VLOOKUP($J37,'Idea prioritization list'!$D$1:$E$3,2,0),0)</f>
        <v>0</v>
      </c>
      <c r="L37" s="178"/>
      <c r="M37" s="178"/>
      <c r="N37" s="185"/>
      <c r="O37" s="176"/>
      <c r="P37" s="176"/>
      <c r="Q37" s="19"/>
    </row>
    <row r="38" spans="2:17" ht="62">
      <c r="B38" s="58" t="s">
        <v>165</v>
      </c>
      <c r="C38" s="58">
        <f>'Assessment answers'!B51</f>
        <v>0</v>
      </c>
      <c r="D38" s="59" t="str">
        <f t="shared" si="0"/>
        <v>This area is not applicable for your venture.</v>
      </c>
      <c r="E38" s="60" t="s">
        <v>330</v>
      </c>
      <c r="F38" s="61" t="s">
        <v>334</v>
      </c>
      <c r="G38" s="61" t="s">
        <v>624</v>
      </c>
      <c r="H38" s="62"/>
      <c r="I38" s="62"/>
      <c r="J38" s="62"/>
      <c r="K38" s="31">
        <f>IFERROR(VLOOKUP($I38,'Idea prioritization list'!$D$1:$E$3,2,0),0)+IFERROR(VLOOKUP($H38,'Idea prioritization list'!$D$1:$E$3,2,0),0)+IFERROR(VLOOKUP($J38,'Idea prioritization list'!$D$1:$E$3,2,0),0)</f>
        <v>0</v>
      </c>
      <c r="L38" s="178"/>
      <c r="M38" s="178"/>
      <c r="N38" s="185"/>
      <c r="O38" s="176"/>
      <c r="P38" s="176"/>
      <c r="Q38" s="19"/>
    </row>
    <row r="39" spans="2:17" ht="46.5">
      <c r="B39" s="58" t="s">
        <v>169</v>
      </c>
      <c r="C39" s="58">
        <f>'Assessment answers'!B52</f>
        <v>0</v>
      </c>
      <c r="D39" s="59" t="str">
        <f t="shared" si="0"/>
        <v>This area is not applicable for your venture.</v>
      </c>
      <c r="E39" s="60" t="s">
        <v>330</v>
      </c>
      <c r="F39" s="61" t="s">
        <v>335</v>
      </c>
      <c r="G39" s="61" t="s">
        <v>336</v>
      </c>
      <c r="H39" s="62"/>
      <c r="I39" s="62"/>
      <c r="J39" s="62"/>
      <c r="K39" s="31"/>
      <c r="L39" s="178"/>
      <c r="M39" s="178"/>
      <c r="N39" s="185"/>
      <c r="O39" s="176"/>
      <c r="P39" s="176"/>
      <c r="Q39" s="19"/>
    </row>
    <row r="40" spans="2:17" ht="108.5">
      <c r="B40" s="58" t="s">
        <v>172</v>
      </c>
      <c r="C40" s="58">
        <f>'Assessment answers'!B54</f>
        <v>0</v>
      </c>
      <c r="D40" s="59" t="str">
        <f t="shared" si="0"/>
        <v>This area is not applicable for your venture.</v>
      </c>
      <c r="E40" s="60" t="s">
        <v>337</v>
      </c>
      <c r="F40" s="61" t="s">
        <v>338</v>
      </c>
      <c r="G40" s="61" t="s">
        <v>339</v>
      </c>
      <c r="H40" s="62"/>
      <c r="I40" s="62"/>
      <c r="J40" s="62"/>
      <c r="K40" s="31">
        <f>IFERROR(VLOOKUP($I40,'Idea prioritization list'!$D$1:$E$3,2,0),0)+IFERROR(VLOOKUP($H40,'Idea prioritization list'!$D$1:$E$3,2,0),0)+IFERROR(VLOOKUP($J40,'Idea prioritization list'!$D$1:$E$3,2,0),0)</f>
        <v>0</v>
      </c>
      <c r="L40" s="178"/>
      <c r="M40" s="178"/>
      <c r="N40" s="185"/>
      <c r="O40" s="176"/>
      <c r="P40" s="176"/>
      <c r="Q40" s="19"/>
    </row>
    <row r="41" spans="2:17" ht="93">
      <c r="B41" s="58" t="s">
        <v>177</v>
      </c>
      <c r="C41" s="58">
        <f>'Assessment answers'!B55</f>
        <v>0</v>
      </c>
      <c r="D41" s="59" t="str">
        <f t="shared" si="0"/>
        <v>This area is not applicable for your venture.</v>
      </c>
      <c r="E41" s="60" t="s">
        <v>337</v>
      </c>
      <c r="F41" s="61" t="s">
        <v>340</v>
      </c>
      <c r="G41" s="61" t="s">
        <v>341</v>
      </c>
      <c r="H41" s="62"/>
      <c r="I41" s="62"/>
      <c r="J41" s="62"/>
      <c r="K41" s="31">
        <f>IFERROR(VLOOKUP($I41,'Idea prioritization list'!$D$1:$E$3,2,0),0)+IFERROR(VLOOKUP($H41,'Idea prioritization list'!$D$1:$E$3,2,0),0)+IFERROR(VLOOKUP($J41,'Idea prioritization list'!$D$1:$E$3,2,0),0)</f>
        <v>0</v>
      </c>
      <c r="L41" s="178"/>
      <c r="M41" s="178"/>
      <c r="N41" s="185"/>
      <c r="O41" s="176"/>
      <c r="P41" s="176"/>
      <c r="Q41" s="19"/>
    </row>
    <row r="42" spans="2:17" ht="46.5">
      <c r="B42" s="58" t="s">
        <v>182</v>
      </c>
      <c r="C42" s="58">
        <f>'Assessment answers'!B56</f>
        <v>0</v>
      </c>
      <c r="D42" s="59" t="str">
        <f t="shared" si="0"/>
        <v>This area is not applicable for your venture.</v>
      </c>
      <c r="E42" s="60" t="s">
        <v>337</v>
      </c>
      <c r="F42" s="61" t="s">
        <v>342</v>
      </c>
      <c r="G42" s="61" t="s">
        <v>343</v>
      </c>
      <c r="H42" s="62"/>
      <c r="I42" s="62"/>
      <c r="J42" s="62"/>
      <c r="K42" s="31">
        <f>IFERROR(VLOOKUP($I42,'Idea prioritization list'!$D$1:$E$3,2,0),0)+IFERROR(VLOOKUP($H42,'Idea prioritization list'!$D$1:$E$3,2,0),0)+IFERROR(VLOOKUP($J42,'Idea prioritization list'!$D$1:$E$3,2,0),0)</f>
        <v>0</v>
      </c>
      <c r="L42" s="178"/>
      <c r="M42" s="178"/>
      <c r="N42" s="185"/>
      <c r="O42" s="176"/>
      <c r="P42" s="176"/>
      <c r="Q42" s="19"/>
    </row>
    <row r="43" spans="2:17" ht="77.5">
      <c r="B43" s="58" t="s">
        <v>188</v>
      </c>
      <c r="C43" s="58">
        <f>'Assessment answers'!B58</f>
        <v>0</v>
      </c>
      <c r="D43" s="59" t="str">
        <f t="shared" si="0"/>
        <v>This area is not applicable for your venture.</v>
      </c>
      <c r="E43" s="60" t="s">
        <v>344</v>
      </c>
      <c r="F43" s="61" t="s">
        <v>345</v>
      </c>
      <c r="G43" s="61" t="s">
        <v>346</v>
      </c>
      <c r="H43" s="62"/>
      <c r="I43" s="62"/>
      <c r="J43" s="62"/>
      <c r="K43" s="31">
        <f>IFERROR(VLOOKUP($I43,'Idea prioritization list'!$D$1:$E$3,2,0),0)+IFERROR(VLOOKUP($H43,'Idea prioritization list'!$D$1:$E$3,2,0),0)+IFERROR(VLOOKUP($J43,'Idea prioritization list'!$D$1:$E$3,2,0),0)</f>
        <v>0</v>
      </c>
      <c r="L43" s="178"/>
      <c r="M43" s="178"/>
      <c r="N43" s="185"/>
      <c r="O43" s="176"/>
      <c r="P43" s="176"/>
      <c r="Q43" s="19"/>
    </row>
    <row r="44" spans="2:17" ht="77.5">
      <c r="B44" s="58" t="s">
        <v>193</v>
      </c>
      <c r="C44" s="58">
        <f>'Assessment answers'!B59</f>
        <v>0</v>
      </c>
      <c r="D44" s="59" t="str">
        <f t="shared" si="0"/>
        <v>This area is not applicable for your venture.</v>
      </c>
      <c r="E44" s="60" t="s">
        <v>344</v>
      </c>
      <c r="F44" s="61" t="s">
        <v>347</v>
      </c>
      <c r="G44" s="61" t="s">
        <v>348</v>
      </c>
      <c r="H44" s="62"/>
      <c r="I44" s="62"/>
      <c r="J44" s="62"/>
      <c r="K44" s="31">
        <f>IFERROR(VLOOKUP($I44,'Idea prioritization list'!$D$1:$E$3,2,0),0)+IFERROR(VLOOKUP($H44,'Idea prioritization list'!$D$1:$E$3,2,0),0)+IFERROR(VLOOKUP($J44,'Idea prioritization list'!$D$1:$E$3,2,0),0)</f>
        <v>0</v>
      </c>
      <c r="L44" s="178"/>
      <c r="M44" s="178"/>
      <c r="N44" s="185"/>
      <c r="O44" s="176"/>
      <c r="P44" s="176"/>
    </row>
    <row r="45" spans="2:17" ht="62">
      <c r="B45" s="58" t="s">
        <v>199</v>
      </c>
      <c r="C45" s="58">
        <f>'Assessment answers'!B61</f>
        <v>0</v>
      </c>
      <c r="D45" s="59" t="str">
        <f t="shared" si="0"/>
        <v>This area is not applicable for your venture.</v>
      </c>
      <c r="E45" s="60" t="s">
        <v>349</v>
      </c>
      <c r="F45" s="61" t="s">
        <v>350</v>
      </c>
      <c r="G45" s="61" t="s">
        <v>351</v>
      </c>
      <c r="H45" s="62"/>
      <c r="I45" s="62"/>
      <c r="J45" s="62"/>
      <c r="K45" s="31">
        <f>IFERROR(VLOOKUP($I45,'Idea prioritization list'!$D$1:$E$3,2,0),0)+IFERROR(VLOOKUP($H45,'Idea prioritization list'!$D$1:$E$3,2,0),0)+IFERROR(VLOOKUP($J45,'Idea prioritization list'!$D$1:$E$3,2,0),0)</f>
        <v>0</v>
      </c>
      <c r="L45" s="178"/>
      <c r="M45" s="178"/>
      <c r="N45" s="185"/>
      <c r="O45" s="176"/>
      <c r="P45" s="176"/>
    </row>
    <row r="46" spans="2:17" ht="62">
      <c r="B46" s="58" t="s">
        <v>205</v>
      </c>
      <c r="C46" s="58">
        <f>'Assessment answers'!B63</f>
        <v>0</v>
      </c>
      <c r="D46" s="59" t="str">
        <f t="shared" si="0"/>
        <v>This area is not applicable for your venture.</v>
      </c>
      <c r="E46" s="60" t="s">
        <v>352</v>
      </c>
      <c r="F46" s="61" t="s">
        <v>353</v>
      </c>
      <c r="G46" s="61" t="s">
        <v>354</v>
      </c>
      <c r="H46" s="62"/>
      <c r="I46" s="62"/>
      <c r="J46" s="62"/>
      <c r="K46" s="31">
        <f>IFERROR(VLOOKUP($I46,'Idea prioritization list'!$D$1:$E$3,2,0),0)+IFERROR(VLOOKUP($H46,'Idea prioritization list'!$D$1:$E$3,2,0),0)+IFERROR(VLOOKUP($J46,'Idea prioritization list'!$D$1:$E$3,2,0),0)</f>
        <v>0</v>
      </c>
      <c r="L46" s="178"/>
      <c r="M46" s="178"/>
      <c r="N46" s="185"/>
      <c r="O46" s="176"/>
      <c r="P46" s="176"/>
    </row>
    <row r="47" spans="2:17" ht="93">
      <c r="B47" s="58" t="s">
        <v>210</v>
      </c>
      <c r="C47" s="58">
        <f>'Assessment answers'!B64</f>
        <v>0</v>
      </c>
      <c r="D47" s="59" t="str">
        <f t="shared" si="0"/>
        <v>This area is not applicable for your venture.</v>
      </c>
      <c r="E47" s="60" t="s">
        <v>352</v>
      </c>
      <c r="F47" s="61" t="s">
        <v>355</v>
      </c>
      <c r="G47" s="61" t="s">
        <v>356</v>
      </c>
      <c r="H47" s="62"/>
      <c r="I47" s="62"/>
      <c r="J47" s="62"/>
      <c r="K47" s="31">
        <f>IFERROR(VLOOKUP($I47,'Idea prioritization list'!$D$1:$E$3,2,0),0)+IFERROR(VLOOKUP($H47,'Idea prioritization list'!$D$1:$E$3,2,0),0)+IFERROR(VLOOKUP($J47,'Idea prioritization list'!$D$1:$E$3,2,0),0)</f>
        <v>0</v>
      </c>
      <c r="L47" s="178"/>
      <c r="M47" s="178"/>
      <c r="N47" s="185"/>
      <c r="O47" s="176"/>
      <c r="P47" s="176"/>
    </row>
    <row r="48" spans="2:17" ht="62">
      <c r="B48" s="58" t="s">
        <v>215</v>
      </c>
      <c r="C48" s="58">
        <f>'Assessment answers'!B65</f>
        <v>0</v>
      </c>
      <c r="D48" s="59" t="str">
        <f t="shared" si="0"/>
        <v>This area is not applicable for your venture.</v>
      </c>
      <c r="E48" s="60" t="s">
        <v>352</v>
      </c>
      <c r="F48" s="61" t="s">
        <v>357</v>
      </c>
      <c r="G48" s="61" t="s">
        <v>358</v>
      </c>
      <c r="H48" s="62"/>
      <c r="I48" s="62"/>
      <c r="J48" s="62"/>
      <c r="K48" s="31">
        <f>IFERROR(VLOOKUP($I48,'Idea prioritization list'!$D$1:$E$3,2,0),0)+IFERROR(VLOOKUP($H48,'Idea prioritization list'!$D$1:$E$3,2,0),0)+IFERROR(VLOOKUP($J48,'Idea prioritization list'!$D$1:$E$3,2,0),0)</f>
        <v>0</v>
      </c>
      <c r="L48" s="178"/>
      <c r="M48" s="178"/>
      <c r="N48" s="185"/>
      <c r="O48" s="176"/>
      <c r="P48" s="176"/>
    </row>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6"/>
    <row r="117"/>
    <row r="118"/>
  </sheetData>
  <mergeCells count="2">
    <mergeCell ref="D2:M2"/>
    <mergeCell ref="D1:M1"/>
  </mergeCells>
  <conditionalFormatting sqref="C50:D60">
    <cfRule type="top10" dxfId="32" priority="27" bottom="1" rank="3"/>
  </conditionalFormatting>
  <conditionalFormatting sqref="D5:D48">
    <cfRule type="expression" dxfId="31" priority="1">
      <formula>C5&gt;=3</formula>
    </cfRule>
    <cfRule type="expression" dxfId="30" priority="2" stopIfTrue="1">
      <formula>AND(C5&gt;=2,C5&lt;3)</formula>
    </cfRule>
    <cfRule type="expression" dxfId="29" priority="3" stopIfTrue="1">
      <formula>AND(C5&lt;2,C5&gt;0)</formula>
    </cfRule>
  </conditionalFormatting>
  <conditionalFormatting sqref="E5:L48">
    <cfRule type="expression" dxfId="28" priority="5">
      <formula>OR($C5&gt;=3,$C5=0)</formula>
    </cfRule>
  </conditionalFormatting>
  <conditionalFormatting sqref="K5:K48">
    <cfRule type="expression" dxfId="27" priority="4" stopIfTrue="1">
      <formula>OR($C5&gt;=3,$C5=0)</formula>
    </cfRule>
    <cfRule type="cellIs" dxfId="26" priority="6" operator="between">
      <formula>0</formula>
      <formula>2</formula>
    </cfRule>
    <cfRule type="cellIs" dxfId="25" priority="7" stopIfTrue="1" operator="equal">
      <formula>9</formula>
    </cfRule>
    <cfRule type="cellIs" dxfId="24" priority="8" operator="equal">
      <formula>8</formula>
    </cfRule>
    <cfRule type="cellIs" dxfId="23" priority="9" stopIfTrue="1" operator="equal">
      <formula>7</formula>
    </cfRule>
    <cfRule type="cellIs" dxfId="22" priority="10" operator="equal">
      <formula>6</formula>
    </cfRule>
    <cfRule type="cellIs" dxfId="21" priority="11" stopIfTrue="1" operator="equal">
      <formula>5</formula>
    </cfRule>
    <cfRule type="cellIs" dxfId="20" priority="12" operator="equal">
      <formula>4</formula>
    </cfRule>
    <cfRule type="cellIs" dxfId="19" priority="13" stopIfTrue="1" operator="equal">
      <formula>3</formula>
    </cfRule>
  </conditionalFormatting>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'Idea prioritization list'!$D$1:$D$3</xm:f>
          </x14:formula1>
          <xm:sqref>H5:J48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E2EEB-6C4A-4898-AE37-96248C8B0A45}">
  <sheetPr>
    <tabColor theme="9"/>
  </sheetPr>
  <dimension ref="A1:Y235"/>
  <sheetViews>
    <sheetView zoomScale="70" zoomScaleNormal="70" workbookViewId="0">
      <pane ySplit="1" topLeftCell="A2" activePane="bottomLeft" state="frozen"/>
      <selection pane="bottomLeft"/>
    </sheetView>
  </sheetViews>
  <sheetFormatPr defaultColWidth="14.5" defaultRowHeight="15.5"/>
  <cols>
    <col min="1" max="1" width="3.1640625" customWidth="1"/>
    <col min="2" max="2" width="3.1640625" style="55" customWidth="1"/>
    <col min="3" max="3" width="13.1640625" customWidth="1"/>
    <col min="4" max="4" width="19.1640625" style="56" customWidth="1"/>
    <col min="5" max="5" width="14.6640625" customWidth="1"/>
    <col min="6" max="8" width="54.6640625" customWidth="1"/>
    <col min="9" max="9" width="25.5" customWidth="1"/>
  </cols>
  <sheetData>
    <row r="1" spans="1:25" ht="26.5" thickBot="1">
      <c r="A1" s="32"/>
      <c r="B1" s="232" t="s">
        <v>359</v>
      </c>
      <c r="C1" s="233"/>
      <c r="D1" s="233"/>
      <c r="E1" s="233"/>
      <c r="F1" s="233"/>
      <c r="G1" s="233"/>
      <c r="H1" s="233"/>
    </row>
    <row r="2" spans="1:25" ht="243" customHeight="1">
      <c r="A2" s="72"/>
      <c r="B2" s="250" t="s">
        <v>360</v>
      </c>
      <c r="C2" s="251"/>
      <c r="D2" s="251"/>
      <c r="E2" s="251"/>
      <c r="F2" s="251"/>
      <c r="G2" s="251"/>
      <c r="H2" s="251"/>
    </row>
    <row r="4" spans="1:25" ht="15.75" customHeight="1">
      <c r="B4" s="252" t="s">
        <v>361</v>
      </c>
      <c r="C4" s="254" t="s">
        <v>243</v>
      </c>
      <c r="D4" s="254" t="s">
        <v>362</v>
      </c>
      <c r="E4" s="254" t="s">
        <v>363</v>
      </c>
      <c r="F4" s="255" t="s">
        <v>364</v>
      </c>
      <c r="G4" s="255"/>
      <c r="H4" s="255"/>
      <c r="I4" s="46"/>
      <c r="J4" s="46"/>
      <c r="K4" s="46"/>
      <c r="L4" s="46"/>
      <c r="M4" s="46"/>
      <c r="N4" s="46"/>
      <c r="O4" s="46"/>
      <c r="P4" s="46"/>
      <c r="Q4" s="46"/>
      <c r="R4" s="46"/>
      <c r="S4" s="46"/>
      <c r="T4" s="46"/>
      <c r="U4" s="46"/>
      <c r="V4" s="46"/>
      <c r="W4" s="46"/>
      <c r="X4" s="46"/>
      <c r="Y4" s="46"/>
    </row>
    <row r="5" spans="1:25">
      <c r="B5" s="253"/>
      <c r="C5" s="255"/>
      <c r="D5" s="255"/>
      <c r="E5" s="255"/>
      <c r="F5" s="73" t="s">
        <v>365</v>
      </c>
      <c r="G5" s="73" t="s">
        <v>366</v>
      </c>
      <c r="H5" s="73" t="s">
        <v>367</v>
      </c>
      <c r="I5" s="46"/>
      <c r="J5" s="46"/>
      <c r="K5" s="46"/>
      <c r="L5" s="46"/>
      <c r="M5" s="46"/>
      <c r="N5" s="46"/>
      <c r="O5" s="46"/>
      <c r="P5" s="46"/>
      <c r="Q5" s="46"/>
      <c r="R5" s="46"/>
      <c r="S5" s="46"/>
      <c r="T5" s="46"/>
      <c r="U5" s="46"/>
      <c r="V5" s="46"/>
      <c r="W5" s="46"/>
      <c r="X5" s="46"/>
      <c r="Y5" s="46"/>
    </row>
    <row r="6" spans="1:25" ht="18.75" customHeight="1">
      <c r="B6" s="256" t="s">
        <v>368</v>
      </c>
      <c r="C6" s="257"/>
      <c r="D6" s="258"/>
      <c r="E6" s="262" t="s">
        <v>369</v>
      </c>
      <c r="F6" s="263" t="s">
        <v>370</v>
      </c>
      <c r="G6" s="74" t="s">
        <v>371</v>
      </c>
      <c r="H6" s="265" t="s">
        <v>372</v>
      </c>
      <c r="I6" s="46"/>
      <c r="J6" s="46"/>
      <c r="K6" s="46"/>
      <c r="L6" s="46"/>
      <c r="M6" s="46"/>
      <c r="N6" s="46"/>
      <c r="O6" s="46"/>
      <c r="P6" s="46"/>
      <c r="Q6" s="46"/>
      <c r="R6" s="46"/>
      <c r="S6" s="46"/>
      <c r="T6" s="46"/>
      <c r="U6" s="46"/>
      <c r="V6" s="46"/>
      <c r="W6" s="46"/>
      <c r="X6" s="46"/>
      <c r="Y6" s="46"/>
    </row>
    <row r="7" spans="1:25" ht="18.75" customHeight="1">
      <c r="B7" s="259"/>
      <c r="C7" s="260"/>
      <c r="D7" s="261"/>
      <c r="E7" s="262"/>
      <c r="F7" s="264"/>
      <c r="G7" s="74" t="s">
        <v>373</v>
      </c>
      <c r="H7" s="265"/>
      <c r="I7" s="46"/>
      <c r="J7" s="46"/>
      <c r="K7" s="46"/>
      <c r="L7" s="46"/>
      <c r="M7" s="46"/>
      <c r="N7" s="46"/>
      <c r="O7" s="46"/>
      <c r="P7" s="46"/>
      <c r="Q7" s="46"/>
      <c r="R7" s="46"/>
      <c r="S7" s="46"/>
      <c r="T7" s="46"/>
      <c r="U7" s="46"/>
      <c r="V7" s="46"/>
      <c r="W7" s="46"/>
      <c r="X7" s="46"/>
      <c r="Y7" s="46"/>
    </row>
    <row r="8" spans="1:25" ht="9.5" customHeight="1">
      <c r="B8"/>
      <c r="D8" s="75"/>
      <c r="E8" s="76"/>
    </row>
    <row r="9" spans="1:25" ht="77.5">
      <c r="B9" s="266">
        <v>1</v>
      </c>
      <c r="C9" s="267" t="s">
        <v>246</v>
      </c>
      <c r="D9" s="267" t="s">
        <v>374</v>
      </c>
      <c r="E9" s="268" t="s">
        <v>375</v>
      </c>
      <c r="F9" s="77" t="s">
        <v>376</v>
      </c>
      <c r="G9" s="74" t="s">
        <v>377</v>
      </c>
      <c r="H9" s="74" t="s">
        <v>378</v>
      </c>
      <c r="I9" s="46"/>
      <c r="J9" s="46"/>
      <c r="K9" s="46"/>
      <c r="L9" s="46"/>
      <c r="M9" s="46"/>
      <c r="N9" s="46"/>
      <c r="O9" s="46"/>
      <c r="P9" s="46"/>
      <c r="Q9" s="46"/>
      <c r="R9" s="46"/>
      <c r="S9" s="46"/>
      <c r="T9" s="46"/>
      <c r="U9" s="46"/>
      <c r="V9" s="46"/>
      <c r="W9" s="46"/>
      <c r="X9" s="46"/>
      <c r="Y9" s="46"/>
    </row>
    <row r="10" spans="1:25" ht="46.5">
      <c r="B10" s="266"/>
      <c r="C10" s="267"/>
      <c r="D10" s="267"/>
      <c r="E10" s="262"/>
      <c r="F10" s="77" t="s">
        <v>379</v>
      </c>
      <c r="G10" s="74" t="s">
        <v>380</v>
      </c>
      <c r="H10" s="74" t="s">
        <v>381</v>
      </c>
      <c r="I10" s="46"/>
      <c r="J10" s="46"/>
      <c r="K10" s="47"/>
      <c r="L10" s="46"/>
      <c r="M10" s="46"/>
      <c r="N10" s="46"/>
      <c r="O10" s="46"/>
      <c r="P10" s="46"/>
      <c r="Q10" s="46"/>
      <c r="R10" s="46"/>
      <c r="S10" s="46"/>
      <c r="T10" s="46"/>
      <c r="U10" s="46"/>
      <c r="V10" s="46"/>
      <c r="W10" s="46"/>
      <c r="X10" s="46"/>
      <c r="Y10" s="46"/>
    </row>
    <row r="11" spans="1:25" ht="31">
      <c r="B11" s="266"/>
      <c r="C11" s="267"/>
      <c r="D11" s="267"/>
      <c r="E11" s="262"/>
      <c r="F11" s="77" t="s">
        <v>382</v>
      </c>
      <c r="G11" s="74" t="s">
        <v>383</v>
      </c>
      <c r="H11" s="74" t="s">
        <v>384</v>
      </c>
      <c r="I11" s="46"/>
      <c r="J11" s="46"/>
      <c r="K11" s="47"/>
      <c r="L11" s="46"/>
      <c r="M11" s="46"/>
      <c r="N11" s="46"/>
      <c r="O11" s="46"/>
      <c r="P11" s="46"/>
      <c r="Q11" s="46"/>
      <c r="R11" s="46"/>
      <c r="S11" s="46"/>
      <c r="T11" s="46"/>
      <c r="U11" s="46"/>
      <c r="V11" s="46"/>
      <c r="W11" s="46"/>
      <c r="X11" s="46"/>
      <c r="Y11" s="46"/>
    </row>
    <row r="12" spans="1:25" ht="31">
      <c r="B12" s="266">
        <v>2</v>
      </c>
      <c r="C12" s="267"/>
      <c r="D12" s="267" t="s">
        <v>385</v>
      </c>
      <c r="E12" s="269" t="s">
        <v>386</v>
      </c>
      <c r="F12" s="77" t="s">
        <v>387</v>
      </c>
      <c r="G12" s="271" t="s">
        <v>388</v>
      </c>
      <c r="H12" s="74" t="s">
        <v>389</v>
      </c>
      <c r="I12" s="46"/>
      <c r="J12" s="46"/>
      <c r="K12" s="47"/>
      <c r="L12" s="46"/>
      <c r="M12" s="46"/>
      <c r="N12" s="46"/>
      <c r="O12" s="46"/>
      <c r="P12" s="46"/>
      <c r="Q12" s="46"/>
      <c r="R12" s="46"/>
      <c r="S12" s="46"/>
      <c r="T12" s="46"/>
      <c r="U12" s="46"/>
      <c r="V12" s="46"/>
      <c r="W12" s="46"/>
      <c r="X12" s="46"/>
      <c r="Y12" s="46"/>
    </row>
    <row r="13" spans="1:25" ht="31">
      <c r="B13" s="266"/>
      <c r="C13" s="267"/>
      <c r="D13" s="267"/>
      <c r="E13" s="270"/>
      <c r="F13" s="78" t="s">
        <v>390</v>
      </c>
      <c r="G13" s="272"/>
      <c r="H13" s="74" t="s">
        <v>391</v>
      </c>
      <c r="I13" s="46"/>
      <c r="J13" s="46"/>
      <c r="K13" s="47"/>
      <c r="L13" s="46"/>
      <c r="M13" s="46"/>
      <c r="N13" s="46"/>
      <c r="O13" s="46"/>
      <c r="P13" s="46"/>
      <c r="Q13" s="46"/>
      <c r="R13" s="46"/>
      <c r="S13" s="46"/>
      <c r="T13" s="46"/>
      <c r="U13" s="46"/>
      <c r="V13" s="46"/>
      <c r="W13" s="46"/>
      <c r="X13" s="46"/>
      <c r="Y13" s="46"/>
    </row>
    <row r="14" spans="1:25" ht="62">
      <c r="B14" s="273">
        <v>3</v>
      </c>
      <c r="C14" s="267"/>
      <c r="D14" s="267" t="s">
        <v>392</v>
      </c>
      <c r="E14" s="268" t="s">
        <v>393</v>
      </c>
      <c r="F14" s="79" t="s">
        <v>394</v>
      </c>
      <c r="G14" s="80" t="s">
        <v>395</v>
      </c>
      <c r="H14" s="81" t="s">
        <v>396</v>
      </c>
      <c r="J14" s="46"/>
      <c r="K14" s="46"/>
      <c r="L14" s="46"/>
      <c r="M14" s="46"/>
      <c r="N14" s="46"/>
      <c r="O14" s="46"/>
      <c r="P14" s="46"/>
      <c r="Q14" s="46"/>
      <c r="R14" s="46"/>
      <c r="S14" s="46"/>
      <c r="T14" s="46"/>
      <c r="U14" s="46"/>
      <c r="V14" s="46"/>
      <c r="W14" s="46"/>
      <c r="X14" s="46"/>
      <c r="Y14" s="46"/>
    </row>
    <row r="15" spans="1:25" ht="31">
      <c r="B15" s="273"/>
      <c r="C15" s="267"/>
      <c r="D15" s="267"/>
      <c r="E15" s="268"/>
      <c r="F15" s="79" t="s">
        <v>397</v>
      </c>
      <c r="G15" s="80" t="s">
        <v>398</v>
      </c>
      <c r="H15" s="80" t="s">
        <v>399</v>
      </c>
      <c r="I15" s="46"/>
      <c r="J15" s="46"/>
      <c r="K15" s="46"/>
      <c r="L15" s="46"/>
      <c r="M15" s="46"/>
      <c r="N15" s="46"/>
      <c r="O15" s="46"/>
      <c r="P15" s="46"/>
      <c r="Q15" s="46"/>
      <c r="R15" s="46"/>
      <c r="S15" s="46"/>
      <c r="T15" s="46"/>
      <c r="U15" s="46"/>
      <c r="V15" s="46"/>
      <c r="W15" s="46"/>
      <c r="X15" s="46"/>
      <c r="Y15" s="46"/>
    </row>
    <row r="16" spans="1:25">
      <c r="B16" s="273"/>
      <c r="C16" s="267"/>
      <c r="D16" s="267"/>
      <c r="E16" s="268"/>
      <c r="F16" s="79" t="s">
        <v>400</v>
      </c>
      <c r="G16" s="274" t="s">
        <v>401</v>
      </c>
      <c r="H16" s="276" t="s">
        <v>402</v>
      </c>
      <c r="I16" s="46"/>
      <c r="J16" s="46"/>
      <c r="K16" s="46"/>
      <c r="L16" s="46"/>
      <c r="M16" s="46"/>
      <c r="N16" s="46"/>
      <c r="O16" s="46"/>
      <c r="P16" s="46"/>
      <c r="Q16" s="46"/>
      <c r="R16" s="46"/>
      <c r="S16" s="46"/>
      <c r="T16" s="46"/>
      <c r="U16" s="46"/>
      <c r="V16" s="46"/>
      <c r="W16" s="46"/>
      <c r="X16" s="46"/>
      <c r="Y16" s="46"/>
    </row>
    <row r="17" spans="2:25" ht="31">
      <c r="B17" s="273"/>
      <c r="C17" s="267"/>
      <c r="D17" s="267"/>
      <c r="E17" s="268"/>
      <c r="F17" s="79" t="s">
        <v>403</v>
      </c>
      <c r="G17" s="275"/>
      <c r="H17" s="277"/>
      <c r="I17" s="46"/>
      <c r="J17" s="46"/>
      <c r="K17" s="46"/>
      <c r="L17" s="46"/>
      <c r="M17" s="46"/>
      <c r="N17" s="46"/>
      <c r="O17" s="46"/>
      <c r="P17" s="46"/>
      <c r="Q17" s="46"/>
      <c r="R17" s="46"/>
      <c r="S17" s="46"/>
      <c r="T17" s="46"/>
      <c r="U17" s="46"/>
      <c r="V17" s="46"/>
      <c r="W17" s="46"/>
      <c r="X17" s="46"/>
      <c r="Y17" s="46"/>
    </row>
    <row r="18" spans="2:25" ht="31">
      <c r="B18" s="273"/>
      <c r="C18" s="267"/>
      <c r="D18" s="267"/>
      <c r="E18" s="268"/>
      <c r="F18" s="82" t="s">
        <v>404</v>
      </c>
      <c r="G18" s="274" t="s">
        <v>405</v>
      </c>
      <c r="H18" s="83" t="s">
        <v>406</v>
      </c>
      <c r="I18" s="46"/>
      <c r="J18" s="46"/>
      <c r="K18" s="46"/>
      <c r="L18" s="46"/>
      <c r="M18" s="46"/>
      <c r="N18" s="46"/>
      <c r="O18" s="46"/>
      <c r="P18" s="46"/>
      <c r="Q18" s="46"/>
      <c r="R18" s="46"/>
      <c r="S18" s="46"/>
      <c r="T18" s="46"/>
      <c r="U18" s="46"/>
      <c r="V18" s="46"/>
      <c r="W18" s="46"/>
      <c r="X18" s="46"/>
      <c r="Y18" s="46"/>
    </row>
    <row r="19" spans="2:25" ht="31">
      <c r="B19" s="273"/>
      <c r="C19" s="267"/>
      <c r="D19" s="267"/>
      <c r="E19" s="268"/>
      <c r="F19" s="84" t="s">
        <v>407</v>
      </c>
      <c r="G19" s="275"/>
      <c r="H19" s="74" t="s">
        <v>408</v>
      </c>
      <c r="I19" s="46"/>
      <c r="J19" s="46"/>
      <c r="K19" s="46"/>
      <c r="L19" s="46"/>
      <c r="M19" s="46"/>
      <c r="N19" s="46"/>
      <c r="O19" s="46"/>
      <c r="P19" s="46"/>
      <c r="Q19" s="46"/>
      <c r="R19" s="46"/>
      <c r="S19" s="46"/>
      <c r="T19" s="46"/>
      <c r="U19" s="46"/>
      <c r="V19" s="46"/>
      <c r="W19" s="46"/>
      <c r="X19" s="46"/>
      <c r="Y19" s="46"/>
    </row>
    <row r="20" spans="2:25" ht="31">
      <c r="B20" s="273"/>
      <c r="C20" s="267"/>
      <c r="D20" s="267"/>
      <c r="E20" s="268"/>
      <c r="F20" s="84" t="s">
        <v>409</v>
      </c>
      <c r="G20" s="85" t="s">
        <v>410</v>
      </c>
      <c r="H20" s="74" t="s">
        <v>411</v>
      </c>
      <c r="I20" s="46"/>
      <c r="J20" s="46"/>
      <c r="K20" s="46"/>
      <c r="L20" s="46"/>
      <c r="M20" s="46"/>
      <c r="N20" s="46"/>
      <c r="O20" s="46"/>
      <c r="P20" s="46"/>
      <c r="Q20" s="46"/>
      <c r="R20" s="46"/>
      <c r="S20" s="46"/>
      <c r="T20" s="46"/>
      <c r="U20" s="46"/>
      <c r="V20" s="46"/>
      <c r="W20" s="46"/>
      <c r="X20" s="46"/>
      <c r="Y20" s="46"/>
    </row>
    <row r="21" spans="2:25" ht="48" customHeight="1">
      <c r="B21" s="273"/>
      <c r="C21" s="267"/>
      <c r="D21" s="267"/>
      <c r="E21" s="164" t="s">
        <v>412</v>
      </c>
      <c r="F21" s="86" t="s">
        <v>413</v>
      </c>
      <c r="G21" s="87" t="s">
        <v>414</v>
      </c>
      <c r="H21" s="81" t="s">
        <v>415</v>
      </c>
      <c r="J21" s="46"/>
      <c r="K21" s="46"/>
      <c r="L21" s="46"/>
      <c r="M21" s="46"/>
      <c r="N21" s="46"/>
      <c r="O21" s="46"/>
      <c r="P21" s="46"/>
      <c r="Q21" s="46"/>
      <c r="R21" s="46"/>
      <c r="S21" s="46"/>
      <c r="T21" s="46"/>
      <c r="U21" s="46"/>
      <c r="V21" s="46"/>
      <c r="W21" s="46"/>
      <c r="X21" s="46"/>
      <c r="Y21" s="46"/>
    </row>
    <row r="22" spans="2:25" ht="46.5">
      <c r="B22" s="266">
        <v>4</v>
      </c>
      <c r="C22" s="267"/>
      <c r="D22" s="279" t="s">
        <v>416</v>
      </c>
      <c r="E22" s="268" t="s">
        <v>417</v>
      </c>
      <c r="F22" s="282" t="s">
        <v>418</v>
      </c>
      <c r="G22" s="74" t="s">
        <v>419</v>
      </c>
      <c r="H22" s="74" t="s">
        <v>420</v>
      </c>
      <c r="I22" s="46"/>
      <c r="J22" s="46"/>
      <c r="K22" s="46"/>
      <c r="L22" s="46"/>
      <c r="M22" s="46"/>
      <c r="N22" s="46"/>
      <c r="O22" s="46"/>
      <c r="P22" s="46"/>
      <c r="Q22" s="46"/>
      <c r="R22" s="46"/>
      <c r="S22" s="46"/>
      <c r="T22" s="46"/>
      <c r="U22" s="46"/>
      <c r="V22" s="46"/>
      <c r="W22" s="46"/>
      <c r="X22" s="46"/>
      <c r="Y22" s="46"/>
    </row>
    <row r="23" spans="2:25" ht="31">
      <c r="B23" s="278"/>
      <c r="C23" s="267"/>
      <c r="D23" s="280"/>
      <c r="E23" s="281"/>
      <c r="F23" s="282"/>
      <c r="G23" s="88" t="s">
        <v>421</v>
      </c>
      <c r="H23" s="74" t="s">
        <v>422</v>
      </c>
      <c r="I23" s="46"/>
      <c r="J23" s="46"/>
      <c r="K23" s="46"/>
      <c r="L23" s="46"/>
      <c r="M23" s="46"/>
      <c r="N23" s="46"/>
      <c r="O23" s="46"/>
      <c r="P23" s="46"/>
      <c r="Q23" s="46"/>
      <c r="R23" s="46"/>
      <c r="S23" s="46"/>
      <c r="T23" s="46"/>
      <c r="U23" s="46"/>
      <c r="V23" s="46"/>
      <c r="W23" s="46"/>
      <c r="X23" s="46"/>
      <c r="Y23" s="46"/>
    </row>
    <row r="24" spans="2:25" ht="46.5">
      <c r="B24" s="89">
        <v>5</v>
      </c>
      <c r="C24" s="267"/>
      <c r="D24" s="90" t="s">
        <v>423</v>
      </c>
      <c r="E24" s="165" t="s">
        <v>369</v>
      </c>
      <c r="F24" s="74" t="s">
        <v>424</v>
      </c>
      <c r="G24" s="163" t="s">
        <v>425</v>
      </c>
      <c r="H24" s="163" t="s">
        <v>426</v>
      </c>
      <c r="I24" s="46"/>
      <c r="J24" s="46"/>
      <c r="K24" s="46"/>
      <c r="L24" s="46"/>
      <c r="M24" s="46"/>
      <c r="N24" s="46"/>
      <c r="O24" s="46"/>
      <c r="P24" s="46"/>
      <c r="Q24" s="46"/>
      <c r="R24" s="46"/>
      <c r="S24" s="46"/>
      <c r="T24" s="46"/>
      <c r="U24" s="46"/>
      <c r="V24" s="46"/>
      <c r="W24" s="46"/>
      <c r="X24" s="46"/>
      <c r="Y24" s="46"/>
    </row>
    <row r="25" spans="2:25" ht="15.75" customHeight="1">
      <c r="B25"/>
      <c r="D25" s="75"/>
      <c r="E25" s="54"/>
    </row>
    <row r="26" spans="2:25" ht="77.5">
      <c r="B26" s="91">
        <v>6</v>
      </c>
      <c r="C26" s="284" t="s">
        <v>637</v>
      </c>
      <c r="D26" s="92" t="s">
        <v>427</v>
      </c>
      <c r="E26" s="93" t="s">
        <v>369</v>
      </c>
      <c r="F26" s="74" t="s">
        <v>428</v>
      </c>
      <c r="G26" s="74" t="s">
        <v>429</v>
      </c>
      <c r="H26" s="74" t="s">
        <v>430</v>
      </c>
      <c r="I26" s="46"/>
      <c r="J26" s="46"/>
      <c r="K26" s="46"/>
      <c r="L26" s="46"/>
      <c r="M26" s="46"/>
      <c r="N26" s="46"/>
      <c r="O26" s="46"/>
      <c r="P26" s="46"/>
      <c r="Q26" s="46"/>
      <c r="R26" s="46"/>
      <c r="S26" s="46"/>
      <c r="T26" s="46"/>
      <c r="U26" s="46"/>
      <c r="V26" s="46"/>
      <c r="W26" s="46"/>
      <c r="X26" s="46"/>
      <c r="Y26" s="46"/>
    </row>
    <row r="27" spans="2:25" ht="31">
      <c r="B27" s="94">
        <v>7</v>
      </c>
      <c r="C27" s="284"/>
      <c r="D27" s="92" t="s">
        <v>431</v>
      </c>
      <c r="E27" s="165" t="s">
        <v>369</v>
      </c>
      <c r="F27" s="295" t="s">
        <v>432</v>
      </c>
      <c r="G27" s="282"/>
      <c r="H27" s="95" t="s">
        <v>369</v>
      </c>
      <c r="I27" s="46"/>
      <c r="J27" s="46"/>
      <c r="K27" s="46"/>
      <c r="L27" s="46"/>
      <c r="M27" s="46"/>
      <c r="N27" s="46"/>
      <c r="O27" s="46"/>
      <c r="P27" s="46"/>
      <c r="Q27" s="46"/>
      <c r="R27" s="46"/>
      <c r="S27" s="46"/>
      <c r="T27" s="46"/>
      <c r="U27" s="46"/>
      <c r="V27" s="46"/>
      <c r="W27" s="46"/>
      <c r="X27" s="46"/>
      <c r="Y27" s="46"/>
    </row>
    <row r="28" spans="2:25" ht="46.5">
      <c r="B28" s="91">
        <v>8</v>
      </c>
      <c r="C28" s="284"/>
      <c r="D28" s="92" t="s">
        <v>433</v>
      </c>
      <c r="E28" s="93" t="s">
        <v>369</v>
      </c>
      <c r="F28" s="96" t="s">
        <v>434</v>
      </c>
      <c r="G28" s="97" t="s">
        <v>435</v>
      </c>
      <c r="H28" s="74" t="s">
        <v>436</v>
      </c>
      <c r="I28" s="46"/>
      <c r="J28" s="46"/>
      <c r="K28" s="46"/>
      <c r="L28" s="46"/>
      <c r="M28" s="46"/>
      <c r="N28" s="46"/>
      <c r="O28" s="46"/>
      <c r="P28" s="46"/>
      <c r="Q28" s="46"/>
      <c r="R28" s="46"/>
      <c r="S28" s="46"/>
      <c r="T28" s="46"/>
      <c r="U28" s="46"/>
      <c r="V28" s="46"/>
      <c r="W28" s="46"/>
      <c r="X28" s="46"/>
      <c r="Y28" s="46"/>
    </row>
    <row r="29" spans="2:25" ht="15.75" customHeight="1">
      <c r="B29"/>
      <c r="D29" s="75"/>
      <c r="E29" s="54"/>
    </row>
    <row r="30" spans="2:25" ht="30" customHeight="1">
      <c r="B30" s="98">
        <v>9</v>
      </c>
      <c r="C30" s="290" t="s">
        <v>247</v>
      </c>
      <c r="D30" s="166" t="s">
        <v>437</v>
      </c>
      <c r="E30" s="291" t="s">
        <v>369</v>
      </c>
      <c r="F30" s="285" t="s">
        <v>438</v>
      </c>
      <c r="G30" s="285" t="s">
        <v>439</v>
      </c>
      <c r="H30" s="283" t="s">
        <v>440</v>
      </c>
      <c r="I30" s="46"/>
      <c r="J30" s="46"/>
      <c r="K30" s="46"/>
      <c r="L30" s="46"/>
      <c r="M30" s="46"/>
      <c r="N30" s="46"/>
      <c r="O30" s="46"/>
      <c r="P30" s="46"/>
      <c r="Q30" s="46"/>
      <c r="R30" s="46"/>
      <c r="S30" s="46"/>
      <c r="T30" s="46"/>
      <c r="U30" s="46"/>
      <c r="V30" s="46"/>
      <c r="W30" s="46"/>
      <c r="X30" s="46"/>
      <c r="Y30" s="46"/>
    </row>
    <row r="31" spans="2:25" ht="30" customHeight="1">
      <c r="B31" s="98">
        <v>10</v>
      </c>
      <c r="C31" s="290"/>
      <c r="D31" s="166" t="s">
        <v>441</v>
      </c>
      <c r="E31" s="292"/>
      <c r="F31" s="286"/>
      <c r="G31" s="286"/>
      <c r="H31" s="283"/>
      <c r="I31" s="46"/>
      <c r="J31" s="46"/>
      <c r="L31" s="46"/>
      <c r="M31" s="46"/>
      <c r="N31" s="46"/>
      <c r="O31" s="46"/>
      <c r="P31" s="46"/>
      <c r="Q31" s="46"/>
      <c r="R31" s="46"/>
      <c r="S31" s="46"/>
      <c r="T31" s="46"/>
      <c r="U31" s="46"/>
      <c r="V31" s="46"/>
      <c r="W31" s="46"/>
      <c r="X31" s="46"/>
      <c r="Y31" s="46"/>
    </row>
    <row r="32" spans="2:25" ht="46.5">
      <c r="B32" s="99">
        <v>11</v>
      </c>
      <c r="C32" s="290"/>
      <c r="D32" s="100" t="s">
        <v>442</v>
      </c>
      <c r="E32" s="167" t="s">
        <v>369</v>
      </c>
      <c r="F32" s="168" t="s">
        <v>443</v>
      </c>
      <c r="G32" s="74" t="s">
        <v>444</v>
      </c>
      <c r="H32" s="74" t="s">
        <v>445</v>
      </c>
      <c r="I32" s="57"/>
      <c r="J32" s="46"/>
      <c r="K32" s="46"/>
      <c r="L32" s="46"/>
      <c r="M32" s="46"/>
      <c r="N32" s="46"/>
      <c r="O32" s="46"/>
      <c r="P32" s="46"/>
      <c r="Q32" s="46"/>
      <c r="R32" s="46"/>
      <c r="S32" s="46"/>
      <c r="T32" s="46"/>
      <c r="U32" s="46"/>
      <c r="V32" s="46"/>
      <c r="W32" s="46"/>
      <c r="X32" s="46"/>
      <c r="Y32" s="46"/>
    </row>
    <row r="33" spans="2:25" ht="46.5">
      <c r="B33" s="98">
        <v>12</v>
      </c>
      <c r="C33" s="290"/>
      <c r="D33" s="166" t="s">
        <v>446</v>
      </c>
      <c r="E33" s="165" t="s">
        <v>369</v>
      </c>
      <c r="F33" s="74" t="s">
        <v>447</v>
      </c>
      <c r="G33" s="74" t="s">
        <v>448</v>
      </c>
      <c r="H33" s="74" t="s">
        <v>449</v>
      </c>
      <c r="I33" s="57"/>
      <c r="J33" s="46"/>
      <c r="K33" s="46"/>
      <c r="L33" s="46"/>
      <c r="M33" s="46"/>
      <c r="N33" s="46"/>
      <c r="O33" s="46"/>
      <c r="P33" s="46"/>
      <c r="Q33" s="46"/>
      <c r="R33" s="46"/>
      <c r="S33" s="46"/>
      <c r="T33" s="46"/>
      <c r="U33" s="46"/>
      <c r="V33" s="46"/>
      <c r="W33" s="46"/>
      <c r="X33" s="46"/>
      <c r="Y33" s="46"/>
    </row>
    <row r="34" spans="2:25" ht="15.75" customHeight="1">
      <c r="B34"/>
      <c r="D34" s="75"/>
      <c r="E34" s="54"/>
    </row>
    <row r="35" spans="2:25" ht="46.5">
      <c r="B35" s="101">
        <v>13</v>
      </c>
      <c r="C35" s="287" t="s">
        <v>248</v>
      </c>
      <c r="D35" s="102" t="s">
        <v>450</v>
      </c>
      <c r="E35" s="103" t="s">
        <v>369</v>
      </c>
      <c r="F35" s="168" t="s">
        <v>451</v>
      </c>
      <c r="G35" s="97" t="s">
        <v>452</v>
      </c>
      <c r="H35" s="74" t="s">
        <v>453</v>
      </c>
      <c r="I35" s="57"/>
      <c r="J35" s="46"/>
      <c r="K35" s="46"/>
      <c r="L35" s="46"/>
      <c r="M35" s="46"/>
      <c r="N35" s="46"/>
      <c r="O35" s="46"/>
      <c r="P35" s="46"/>
      <c r="Q35" s="46"/>
      <c r="R35" s="46"/>
      <c r="S35" s="46"/>
      <c r="T35" s="46"/>
      <c r="U35" s="46"/>
      <c r="V35" s="46"/>
      <c r="W35" s="46"/>
      <c r="X35" s="46"/>
      <c r="Y35" s="46"/>
    </row>
    <row r="36" spans="2:25" ht="46.5">
      <c r="B36" s="101">
        <v>14</v>
      </c>
      <c r="C36" s="288"/>
      <c r="D36" s="104" t="s">
        <v>454</v>
      </c>
      <c r="E36" s="291" t="s">
        <v>369</v>
      </c>
      <c r="F36" s="168" t="s">
        <v>455</v>
      </c>
      <c r="G36" s="97" t="s">
        <v>456</v>
      </c>
      <c r="H36" s="293" t="s">
        <v>457</v>
      </c>
      <c r="I36" s="46"/>
      <c r="J36" s="46"/>
      <c r="K36" s="46"/>
      <c r="L36" s="46"/>
      <c r="M36" s="46"/>
      <c r="N36" s="46"/>
      <c r="O36" s="46"/>
      <c r="P36" s="46"/>
      <c r="Q36" s="46"/>
      <c r="R36" s="46"/>
      <c r="S36" s="46"/>
      <c r="T36" s="46"/>
      <c r="U36" s="46"/>
      <c r="V36" s="46"/>
      <c r="W36" s="46"/>
      <c r="X36" s="46"/>
      <c r="Y36" s="46"/>
    </row>
    <row r="37" spans="2:25" ht="46.5">
      <c r="B37" s="101">
        <v>15</v>
      </c>
      <c r="C37" s="288"/>
      <c r="D37" s="104" t="s">
        <v>458</v>
      </c>
      <c r="E37" s="292"/>
      <c r="F37" s="168" t="s">
        <v>459</v>
      </c>
      <c r="G37" s="97" t="s">
        <v>460</v>
      </c>
      <c r="H37" s="294"/>
      <c r="I37" s="53"/>
      <c r="J37" s="46"/>
      <c r="K37" s="46"/>
      <c r="L37" s="46"/>
      <c r="M37" s="46"/>
      <c r="N37" s="46"/>
      <c r="O37" s="46"/>
      <c r="P37" s="46"/>
      <c r="Q37" s="46"/>
      <c r="R37" s="46"/>
      <c r="S37" s="46"/>
      <c r="T37" s="46"/>
      <c r="U37" s="46"/>
      <c r="V37" s="46"/>
      <c r="W37" s="46"/>
      <c r="X37" s="46"/>
      <c r="Y37" s="46"/>
    </row>
    <row r="38" spans="2:25" ht="46.5">
      <c r="B38" s="101">
        <v>16</v>
      </c>
      <c r="C38" s="289"/>
      <c r="D38" s="105" t="s">
        <v>461</v>
      </c>
      <c r="E38" s="165" t="s">
        <v>369</v>
      </c>
      <c r="F38" s="74" t="s">
        <v>462</v>
      </c>
      <c r="G38" s="74" t="s">
        <v>463</v>
      </c>
      <c r="H38" s="74" t="s">
        <v>464</v>
      </c>
      <c r="I38" s="46"/>
      <c r="J38" s="46"/>
      <c r="K38" s="46"/>
      <c r="L38" s="46"/>
      <c r="M38" s="46"/>
      <c r="N38" s="46"/>
      <c r="O38" s="46"/>
      <c r="P38" s="46"/>
      <c r="Q38" s="46"/>
      <c r="R38" s="46"/>
      <c r="S38" s="46"/>
      <c r="T38" s="46"/>
      <c r="U38" s="46"/>
      <c r="V38" s="46"/>
      <c r="W38" s="46"/>
      <c r="X38" s="46"/>
      <c r="Y38" s="46"/>
    </row>
    <row r="39" spans="2:25">
      <c r="B39" s="48"/>
      <c r="C39" s="49"/>
      <c r="D39" s="50"/>
      <c r="E39" s="51"/>
      <c r="F39" s="50"/>
      <c r="G39" s="50"/>
      <c r="H39" s="50"/>
      <c r="I39" s="46"/>
      <c r="J39" s="46"/>
      <c r="K39" s="46"/>
      <c r="L39" s="46"/>
      <c r="M39" s="46"/>
      <c r="N39" s="46"/>
      <c r="O39" s="46"/>
      <c r="P39" s="46"/>
      <c r="Q39" s="46"/>
      <c r="R39" s="46"/>
      <c r="S39" s="46"/>
      <c r="T39" s="46"/>
      <c r="U39" s="46"/>
      <c r="V39" s="46"/>
      <c r="W39" s="46"/>
      <c r="X39" s="46"/>
      <c r="Y39" s="46"/>
    </row>
    <row r="40" spans="2:25">
      <c r="B40" s="48"/>
      <c r="C40" s="49"/>
      <c r="D40" s="50"/>
      <c r="E40" s="51"/>
      <c r="F40" s="52"/>
      <c r="G40" s="50"/>
      <c r="H40" s="50"/>
      <c r="I40" s="46"/>
      <c r="J40" s="46"/>
      <c r="K40" s="46"/>
      <c r="L40" s="46"/>
      <c r="M40" s="46"/>
      <c r="N40" s="46"/>
      <c r="O40" s="46"/>
      <c r="P40" s="46"/>
      <c r="Q40" s="46"/>
      <c r="R40" s="46"/>
      <c r="S40" s="46"/>
      <c r="T40" s="46"/>
      <c r="U40" s="46"/>
      <c r="V40" s="46"/>
      <c r="W40" s="46"/>
      <c r="X40" s="46"/>
      <c r="Y40" s="46"/>
    </row>
    <row r="41" spans="2:25">
      <c r="B41" s="48"/>
      <c r="C41" s="49"/>
      <c r="D41" s="50"/>
      <c r="E41" s="51"/>
      <c r="F41" s="50"/>
      <c r="G41" s="50"/>
      <c r="H41" s="50"/>
      <c r="I41" s="46"/>
      <c r="J41" s="46"/>
      <c r="K41" s="46"/>
      <c r="L41" s="46"/>
      <c r="M41" s="46"/>
      <c r="N41" s="46"/>
      <c r="O41" s="46"/>
      <c r="P41" s="46"/>
      <c r="Q41" s="46"/>
      <c r="R41" s="46"/>
      <c r="S41" s="46"/>
      <c r="T41" s="46"/>
      <c r="U41" s="46"/>
      <c r="V41" s="46"/>
      <c r="W41" s="46"/>
      <c r="X41" s="46"/>
      <c r="Y41" s="46"/>
    </row>
    <row r="42" spans="2:25">
      <c r="B42" s="48"/>
      <c r="C42" s="49"/>
      <c r="D42" s="50"/>
      <c r="E42" s="51"/>
      <c r="F42" s="52"/>
      <c r="G42" s="50"/>
      <c r="H42" s="50"/>
      <c r="I42" s="46"/>
      <c r="J42" s="46"/>
      <c r="K42" s="46"/>
      <c r="L42" s="46"/>
      <c r="M42" s="46"/>
      <c r="N42" s="46"/>
      <c r="O42" s="46"/>
      <c r="P42" s="46"/>
      <c r="Q42" s="46"/>
      <c r="R42" s="46"/>
      <c r="S42" s="46"/>
      <c r="T42" s="46"/>
      <c r="U42" s="46"/>
      <c r="V42" s="46"/>
      <c r="W42" s="46"/>
      <c r="X42" s="46"/>
      <c r="Y42" s="46"/>
    </row>
    <row r="43" spans="2:25">
      <c r="B43" s="48"/>
      <c r="C43" s="49"/>
      <c r="D43" s="50"/>
      <c r="E43" s="50"/>
      <c r="F43" s="50"/>
      <c r="G43" s="50"/>
      <c r="H43" s="50"/>
      <c r="I43" s="46"/>
      <c r="J43" s="46"/>
      <c r="K43" s="46"/>
      <c r="L43" s="46"/>
      <c r="M43" s="46"/>
      <c r="N43" s="46"/>
      <c r="O43" s="46"/>
      <c r="P43" s="46"/>
      <c r="Q43" s="46"/>
      <c r="R43" s="46"/>
      <c r="S43" s="46"/>
      <c r="T43" s="46"/>
      <c r="U43" s="46"/>
      <c r="V43" s="46"/>
      <c r="W43" s="46"/>
      <c r="X43" s="46"/>
      <c r="Y43" s="46"/>
    </row>
    <row r="44" spans="2:25">
      <c r="B44" s="48"/>
      <c r="C44" s="49"/>
      <c r="D44" s="50"/>
      <c r="E44" s="50"/>
      <c r="F44" s="50"/>
      <c r="G44" s="50"/>
      <c r="H44" s="50"/>
      <c r="I44" s="46"/>
      <c r="J44" s="46"/>
      <c r="K44" s="46"/>
      <c r="L44" s="46"/>
      <c r="M44" s="46"/>
      <c r="N44" s="46"/>
      <c r="O44" s="46"/>
      <c r="P44" s="46"/>
      <c r="Q44" s="46"/>
      <c r="R44" s="46"/>
      <c r="S44" s="46"/>
      <c r="T44" s="46"/>
      <c r="U44" s="46"/>
      <c r="V44" s="46"/>
      <c r="W44" s="46"/>
      <c r="X44" s="46"/>
      <c r="Y44" s="46"/>
    </row>
    <row r="45" spans="2:25">
      <c r="B45" s="48"/>
      <c r="C45" s="49"/>
      <c r="E45" s="50"/>
      <c r="F45" s="50"/>
      <c r="G45" s="50"/>
      <c r="H45" s="50"/>
      <c r="I45" s="46"/>
      <c r="J45" s="46"/>
      <c r="K45" s="46"/>
      <c r="L45" s="46"/>
      <c r="M45" s="46"/>
      <c r="N45" s="46"/>
      <c r="O45" s="46"/>
      <c r="P45" s="46"/>
      <c r="Q45" s="46"/>
      <c r="R45" s="46"/>
      <c r="S45" s="46"/>
      <c r="T45" s="46"/>
      <c r="U45" s="46"/>
      <c r="V45" s="46"/>
      <c r="W45" s="46"/>
      <c r="X45" s="46"/>
      <c r="Y45" s="46"/>
    </row>
    <row r="46" spans="2:25">
      <c r="B46" s="48"/>
      <c r="C46" s="49"/>
      <c r="D46" s="50"/>
      <c r="E46" s="50"/>
      <c r="F46" s="50"/>
      <c r="G46" s="50"/>
      <c r="H46" s="50"/>
      <c r="I46" s="46"/>
      <c r="J46" s="46"/>
      <c r="K46" s="46"/>
      <c r="L46" s="46"/>
      <c r="M46" s="46"/>
      <c r="N46" s="46"/>
      <c r="O46" s="46"/>
      <c r="P46" s="46"/>
      <c r="Q46" s="46"/>
      <c r="R46" s="46"/>
      <c r="S46" s="46"/>
      <c r="T46" s="46"/>
      <c r="U46" s="46"/>
      <c r="V46" s="46"/>
      <c r="W46" s="46"/>
      <c r="X46" s="46"/>
      <c r="Y46" s="46"/>
    </row>
    <row r="47" spans="2:25">
      <c r="B47" s="48"/>
      <c r="C47" s="49"/>
      <c r="D47" s="50"/>
      <c r="E47" s="50"/>
      <c r="F47" s="50"/>
      <c r="G47" s="50"/>
      <c r="H47" s="50"/>
      <c r="I47" s="46"/>
      <c r="J47" s="46"/>
      <c r="K47" s="46"/>
      <c r="L47" s="46"/>
      <c r="M47" s="46"/>
      <c r="N47" s="46"/>
      <c r="O47" s="46"/>
      <c r="P47" s="46"/>
      <c r="Q47" s="46"/>
      <c r="R47" s="46"/>
      <c r="S47" s="46"/>
      <c r="T47" s="46"/>
      <c r="U47" s="46"/>
      <c r="V47" s="46"/>
      <c r="W47" s="46"/>
      <c r="X47" s="46"/>
      <c r="Y47" s="46"/>
    </row>
    <row r="48" spans="2:25">
      <c r="B48" s="48"/>
      <c r="C48" s="49"/>
      <c r="D48" s="50"/>
      <c r="E48" s="50"/>
      <c r="F48" s="50"/>
      <c r="G48" s="50"/>
      <c r="H48" s="50"/>
      <c r="I48" s="46"/>
      <c r="J48" s="46"/>
      <c r="K48" s="46"/>
      <c r="L48" s="46"/>
      <c r="M48" s="46"/>
      <c r="N48" s="46"/>
      <c r="O48" s="46"/>
      <c r="P48" s="46"/>
      <c r="Q48" s="46"/>
      <c r="R48" s="46"/>
      <c r="S48" s="46"/>
      <c r="T48" s="46"/>
      <c r="U48" s="46"/>
      <c r="V48" s="46"/>
      <c r="W48" s="46"/>
      <c r="X48" s="46"/>
      <c r="Y48" s="46"/>
    </row>
    <row r="49" spans="2:25">
      <c r="B49" s="48"/>
      <c r="C49" s="49"/>
      <c r="D49" s="50"/>
      <c r="E49" s="50"/>
      <c r="F49" s="50"/>
      <c r="G49" s="50"/>
      <c r="H49" s="50"/>
      <c r="I49" s="46"/>
      <c r="J49" s="46"/>
      <c r="K49" s="46"/>
      <c r="L49" s="46"/>
      <c r="M49" s="46"/>
      <c r="N49" s="46"/>
      <c r="O49" s="46"/>
      <c r="P49" s="46"/>
      <c r="Q49" s="46"/>
      <c r="R49" s="46"/>
      <c r="S49" s="46"/>
      <c r="T49" s="46"/>
      <c r="U49" s="46"/>
      <c r="V49" s="46"/>
      <c r="W49" s="46"/>
      <c r="X49" s="46"/>
      <c r="Y49" s="46"/>
    </row>
    <row r="50" spans="2:25">
      <c r="B50" s="48"/>
      <c r="C50" s="49"/>
      <c r="D50" s="50"/>
      <c r="E50" s="50"/>
      <c r="F50" s="50"/>
      <c r="G50" s="50"/>
      <c r="H50" s="50"/>
      <c r="I50" s="46"/>
      <c r="J50" s="46"/>
      <c r="K50" s="46"/>
      <c r="L50" s="46"/>
      <c r="M50" s="46"/>
      <c r="N50" s="46"/>
      <c r="O50" s="46"/>
      <c r="P50" s="46"/>
      <c r="Q50" s="46"/>
      <c r="R50" s="46"/>
      <c r="S50" s="46"/>
      <c r="T50" s="46"/>
      <c r="U50" s="46"/>
      <c r="V50" s="46"/>
      <c r="W50" s="46"/>
      <c r="X50" s="46"/>
      <c r="Y50" s="46"/>
    </row>
    <row r="51" spans="2:25">
      <c r="B51" s="48"/>
      <c r="C51" s="49"/>
      <c r="D51" s="50"/>
      <c r="E51" s="50"/>
      <c r="F51" s="50"/>
      <c r="G51" s="50"/>
      <c r="H51" s="50"/>
      <c r="I51" s="46"/>
      <c r="J51" s="46"/>
      <c r="K51" s="46"/>
      <c r="L51" s="46"/>
      <c r="M51" s="46"/>
      <c r="N51" s="46"/>
      <c r="O51" s="46"/>
      <c r="P51" s="46"/>
      <c r="Q51" s="46"/>
      <c r="R51" s="46"/>
      <c r="S51" s="46"/>
      <c r="T51" s="46"/>
      <c r="U51" s="46"/>
      <c r="V51" s="46"/>
      <c r="W51" s="46"/>
      <c r="X51" s="46"/>
      <c r="Y51" s="46"/>
    </row>
    <row r="52" spans="2:25">
      <c r="B52" s="48"/>
      <c r="C52" s="49"/>
      <c r="D52" s="50"/>
      <c r="E52" s="50"/>
      <c r="F52" s="50"/>
      <c r="G52" s="50"/>
      <c r="H52" s="50"/>
      <c r="I52" s="46"/>
      <c r="J52" s="46"/>
      <c r="K52" s="46"/>
      <c r="L52" s="46"/>
      <c r="M52" s="46"/>
      <c r="N52" s="46"/>
      <c r="O52" s="46"/>
      <c r="P52" s="46"/>
      <c r="Q52" s="46"/>
      <c r="R52" s="46"/>
      <c r="S52" s="46"/>
      <c r="T52" s="46"/>
      <c r="U52" s="46"/>
      <c r="V52" s="46"/>
      <c r="W52" s="46"/>
      <c r="X52" s="46"/>
      <c r="Y52" s="46"/>
    </row>
    <row r="53" spans="2:25">
      <c r="B53" s="48"/>
      <c r="C53" s="49"/>
      <c r="D53" s="50"/>
      <c r="E53" s="50"/>
      <c r="F53" s="50"/>
      <c r="G53" s="50"/>
      <c r="H53" s="50"/>
      <c r="I53" s="46"/>
      <c r="J53" s="46"/>
      <c r="K53" s="46"/>
      <c r="L53" s="46"/>
      <c r="M53" s="46"/>
      <c r="N53" s="46"/>
      <c r="O53" s="46"/>
      <c r="P53" s="46"/>
      <c r="Q53" s="46"/>
      <c r="R53" s="46"/>
      <c r="S53" s="46"/>
      <c r="T53" s="46"/>
      <c r="U53" s="46"/>
      <c r="V53" s="46"/>
      <c r="W53" s="46"/>
      <c r="X53" s="46"/>
      <c r="Y53" s="46"/>
    </row>
    <row r="54" spans="2:25">
      <c r="B54" s="48"/>
      <c r="C54" s="49"/>
      <c r="D54" s="50"/>
      <c r="E54" s="50"/>
      <c r="F54" s="50"/>
      <c r="G54" s="50"/>
      <c r="H54" s="50"/>
      <c r="I54" s="46"/>
      <c r="J54" s="46"/>
      <c r="K54" s="46"/>
      <c r="L54" s="46"/>
      <c r="M54" s="46"/>
      <c r="N54" s="46"/>
      <c r="O54" s="46"/>
      <c r="P54" s="46"/>
      <c r="Q54" s="46"/>
      <c r="R54" s="46"/>
      <c r="S54" s="46"/>
      <c r="T54" s="46"/>
      <c r="U54" s="46"/>
      <c r="V54" s="46"/>
      <c r="W54" s="46"/>
      <c r="X54" s="46"/>
      <c r="Y54" s="46"/>
    </row>
    <row r="55" spans="2:25">
      <c r="B55" s="48"/>
      <c r="C55" s="49"/>
      <c r="D55" s="50"/>
      <c r="E55" s="50"/>
      <c r="F55" s="50"/>
      <c r="G55" s="50"/>
      <c r="H55" s="50"/>
      <c r="I55" s="46"/>
      <c r="J55" s="46"/>
      <c r="K55" s="46"/>
      <c r="L55" s="46"/>
      <c r="M55" s="46"/>
      <c r="N55" s="46"/>
      <c r="O55" s="46"/>
      <c r="P55" s="46"/>
      <c r="Q55" s="46"/>
      <c r="R55" s="46"/>
      <c r="S55" s="46"/>
      <c r="T55" s="46"/>
      <c r="U55" s="46"/>
      <c r="V55" s="46"/>
      <c r="W55" s="46"/>
      <c r="X55" s="46"/>
      <c r="Y55" s="46"/>
    </row>
    <row r="56" spans="2:25">
      <c r="B56" s="48"/>
      <c r="C56" s="49"/>
      <c r="D56" s="50"/>
      <c r="E56" s="50"/>
      <c r="F56" s="50"/>
      <c r="G56" s="50"/>
      <c r="H56" s="50"/>
      <c r="I56" s="46"/>
      <c r="J56" s="46"/>
      <c r="K56" s="46"/>
      <c r="L56" s="46"/>
      <c r="M56" s="46"/>
      <c r="N56" s="46"/>
      <c r="O56" s="46"/>
      <c r="P56" s="46"/>
      <c r="Q56" s="46"/>
      <c r="R56" s="46"/>
      <c r="S56" s="46"/>
      <c r="T56" s="46"/>
      <c r="U56" s="46"/>
      <c r="V56" s="46"/>
      <c r="W56" s="46"/>
      <c r="X56" s="46"/>
      <c r="Y56" s="46"/>
    </row>
    <row r="57" spans="2:25">
      <c r="B57" s="48"/>
      <c r="C57" s="49"/>
      <c r="D57" s="50"/>
      <c r="E57" s="50"/>
      <c r="F57" s="50"/>
      <c r="G57" s="50"/>
      <c r="H57" s="50"/>
      <c r="I57" s="46"/>
      <c r="J57" s="46"/>
      <c r="K57" s="46"/>
      <c r="L57" s="46"/>
      <c r="M57" s="46"/>
      <c r="N57" s="46"/>
      <c r="O57" s="46"/>
      <c r="P57" s="46"/>
      <c r="Q57" s="46"/>
      <c r="R57" s="46"/>
      <c r="S57" s="46"/>
      <c r="T57" s="46"/>
      <c r="U57" s="46"/>
      <c r="V57" s="46"/>
      <c r="W57" s="46"/>
      <c r="X57" s="46"/>
      <c r="Y57" s="46"/>
    </row>
    <row r="58" spans="2:25">
      <c r="B58" s="48"/>
      <c r="C58" s="49"/>
      <c r="D58" s="50"/>
      <c r="E58" s="50"/>
      <c r="F58" s="50"/>
      <c r="G58" s="50"/>
      <c r="H58" s="50"/>
      <c r="I58" s="46"/>
      <c r="J58" s="46"/>
      <c r="K58" s="46"/>
      <c r="L58" s="46"/>
      <c r="M58" s="46"/>
      <c r="N58" s="46"/>
      <c r="O58" s="46"/>
      <c r="P58" s="46"/>
      <c r="Q58" s="46"/>
      <c r="R58" s="46"/>
      <c r="S58" s="46"/>
      <c r="T58" s="46"/>
      <c r="U58" s="46"/>
      <c r="V58" s="46"/>
      <c r="W58" s="46"/>
      <c r="X58" s="46"/>
      <c r="Y58" s="46"/>
    </row>
    <row r="59" spans="2:25">
      <c r="B59" s="48"/>
      <c r="C59" s="49"/>
      <c r="D59" s="50"/>
      <c r="E59" s="50"/>
      <c r="F59" s="50"/>
      <c r="G59" s="50"/>
      <c r="H59" s="50"/>
      <c r="I59" s="46"/>
      <c r="J59" s="46"/>
      <c r="K59" s="46"/>
      <c r="L59" s="46"/>
      <c r="M59" s="46"/>
      <c r="N59" s="46"/>
      <c r="O59" s="46"/>
      <c r="P59" s="46"/>
      <c r="Q59" s="46"/>
      <c r="R59" s="46"/>
      <c r="S59" s="46"/>
      <c r="T59" s="46"/>
      <c r="U59" s="46"/>
      <c r="V59" s="46"/>
      <c r="W59" s="46"/>
      <c r="X59" s="46"/>
      <c r="Y59" s="46"/>
    </row>
    <row r="60" spans="2:25">
      <c r="B60" s="48"/>
      <c r="C60" s="49"/>
      <c r="D60" s="50"/>
      <c r="E60" s="50"/>
      <c r="F60" s="50"/>
      <c r="G60" s="50"/>
      <c r="H60" s="50"/>
      <c r="I60" s="46"/>
      <c r="J60" s="46"/>
      <c r="K60" s="46"/>
      <c r="L60" s="46"/>
      <c r="M60" s="46"/>
      <c r="N60" s="46"/>
      <c r="O60" s="46"/>
      <c r="P60" s="46"/>
      <c r="Q60" s="46"/>
      <c r="R60" s="46"/>
      <c r="S60" s="46"/>
      <c r="T60" s="46"/>
      <c r="U60" s="46"/>
      <c r="V60" s="46"/>
      <c r="W60" s="46"/>
      <c r="X60" s="46"/>
      <c r="Y60" s="46"/>
    </row>
    <row r="61" spans="2:25">
      <c r="B61" s="48"/>
      <c r="C61" s="49"/>
      <c r="D61" s="50"/>
      <c r="E61" s="50"/>
      <c r="F61" s="50"/>
      <c r="G61" s="50"/>
      <c r="H61" s="50"/>
      <c r="I61" s="46"/>
      <c r="J61" s="46"/>
      <c r="K61" s="46"/>
      <c r="L61" s="46"/>
      <c r="M61" s="46"/>
      <c r="N61" s="46"/>
      <c r="O61" s="46"/>
      <c r="P61" s="46"/>
      <c r="Q61" s="46"/>
      <c r="R61" s="46"/>
      <c r="S61" s="46"/>
      <c r="T61" s="46"/>
      <c r="U61" s="46"/>
      <c r="V61" s="46"/>
      <c r="W61" s="46"/>
      <c r="X61" s="46"/>
      <c r="Y61" s="46"/>
    </row>
    <row r="62" spans="2:25">
      <c r="B62" s="48"/>
      <c r="C62" s="49"/>
      <c r="D62" s="50"/>
      <c r="E62" s="50"/>
      <c r="F62" s="50"/>
      <c r="G62" s="50"/>
      <c r="H62" s="50"/>
      <c r="I62" s="46"/>
      <c r="J62" s="46"/>
      <c r="K62" s="46"/>
      <c r="L62" s="46"/>
      <c r="M62" s="46"/>
      <c r="N62" s="46"/>
      <c r="O62" s="46"/>
      <c r="P62" s="46"/>
      <c r="Q62" s="46"/>
      <c r="R62" s="46"/>
      <c r="S62" s="46"/>
      <c r="T62" s="46"/>
      <c r="U62" s="46"/>
      <c r="V62" s="46"/>
      <c r="W62" s="46"/>
      <c r="X62" s="46"/>
      <c r="Y62" s="46"/>
    </row>
    <row r="63" spans="2:25">
      <c r="B63" s="48"/>
      <c r="C63" s="49"/>
      <c r="D63" s="50"/>
      <c r="E63" s="50"/>
      <c r="F63" s="50"/>
      <c r="G63" s="50"/>
      <c r="H63" s="50"/>
      <c r="I63" s="46"/>
      <c r="J63" s="46"/>
      <c r="K63" s="46"/>
      <c r="L63" s="46"/>
      <c r="M63" s="46"/>
      <c r="N63" s="46"/>
      <c r="O63" s="46"/>
      <c r="P63" s="46"/>
      <c r="Q63" s="46"/>
      <c r="R63" s="46"/>
      <c r="S63" s="46"/>
      <c r="T63" s="46"/>
      <c r="U63" s="46"/>
      <c r="V63" s="46"/>
      <c r="W63" s="46"/>
      <c r="X63" s="46"/>
      <c r="Y63" s="46"/>
    </row>
    <row r="64" spans="2:25">
      <c r="B64" s="48"/>
      <c r="C64" s="49"/>
      <c r="D64" s="50"/>
      <c r="E64" s="50"/>
      <c r="F64" s="50"/>
      <c r="G64" s="50"/>
      <c r="H64" s="50"/>
      <c r="I64" s="46"/>
      <c r="J64" s="46"/>
      <c r="K64" s="46"/>
      <c r="L64" s="46"/>
      <c r="M64" s="46"/>
      <c r="N64" s="46"/>
      <c r="O64" s="46"/>
      <c r="P64" s="46"/>
      <c r="Q64" s="46"/>
      <c r="R64" s="46"/>
      <c r="S64" s="46"/>
      <c r="T64" s="46"/>
      <c r="U64" s="46"/>
      <c r="V64" s="46"/>
      <c r="W64" s="46"/>
      <c r="X64" s="46"/>
      <c r="Y64" s="46"/>
    </row>
    <row r="65" spans="2:25">
      <c r="B65" s="48"/>
      <c r="C65" s="49"/>
      <c r="D65" s="50"/>
      <c r="E65" s="50"/>
      <c r="F65" s="50"/>
      <c r="G65" s="50"/>
      <c r="H65" s="50"/>
      <c r="I65" s="46"/>
      <c r="J65" s="46"/>
      <c r="K65" s="46"/>
      <c r="L65" s="46"/>
      <c r="M65" s="46"/>
      <c r="N65" s="46"/>
      <c r="O65" s="46"/>
      <c r="P65" s="46"/>
      <c r="Q65" s="46"/>
      <c r="R65" s="46"/>
      <c r="S65" s="46"/>
      <c r="T65" s="46"/>
      <c r="U65" s="46"/>
      <c r="V65" s="46"/>
      <c r="W65" s="46"/>
      <c r="X65" s="46"/>
      <c r="Y65" s="46"/>
    </row>
    <row r="66" spans="2:25">
      <c r="B66" s="48"/>
      <c r="C66" s="49"/>
      <c r="D66" s="50"/>
      <c r="E66" s="50"/>
      <c r="F66" s="50"/>
      <c r="G66" s="50"/>
      <c r="H66" s="50"/>
      <c r="I66" s="46"/>
      <c r="J66" s="46"/>
      <c r="K66" s="46"/>
      <c r="L66" s="46"/>
      <c r="M66" s="46"/>
      <c r="N66" s="46"/>
      <c r="O66" s="46"/>
      <c r="P66" s="46"/>
      <c r="Q66" s="46"/>
      <c r="R66" s="46"/>
      <c r="S66" s="46"/>
      <c r="T66" s="46"/>
      <c r="U66" s="46"/>
      <c r="V66" s="46"/>
      <c r="W66" s="46"/>
      <c r="X66" s="46"/>
      <c r="Y66" s="46"/>
    </row>
    <row r="67" spans="2:25">
      <c r="B67" s="48"/>
      <c r="C67" s="49"/>
      <c r="D67" s="50"/>
      <c r="E67" s="50"/>
      <c r="F67" s="50"/>
      <c r="G67" s="50"/>
      <c r="H67" s="50"/>
      <c r="I67" s="46"/>
      <c r="J67" s="46"/>
      <c r="K67" s="46"/>
      <c r="L67" s="46"/>
      <c r="M67" s="46"/>
      <c r="N67" s="46"/>
      <c r="O67" s="46"/>
      <c r="P67" s="46"/>
      <c r="Q67" s="46"/>
      <c r="R67" s="46"/>
      <c r="S67" s="46"/>
      <c r="T67" s="46"/>
      <c r="U67" s="46"/>
      <c r="V67" s="46"/>
      <c r="W67" s="46"/>
      <c r="X67" s="46"/>
      <c r="Y67" s="46"/>
    </row>
    <row r="68" spans="2:25">
      <c r="B68" s="48"/>
      <c r="C68" s="49"/>
      <c r="D68" s="50"/>
      <c r="E68" s="50"/>
      <c r="F68" s="50"/>
      <c r="G68" s="50"/>
      <c r="H68" s="50"/>
      <c r="I68" s="46"/>
      <c r="J68" s="46"/>
      <c r="K68" s="46"/>
      <c r="L68" s="46"/>
      <c r="M68" s="46"/>
      <c r="N68" s="46"/>
      <c r="O68" s="46"/>
      <c r="P68" s="46"/>
      <c r="Q68" s="46"/>
      <c r="R68" s="46"/>
      <c r="S68" s="46"/>
      <c r="T68" s="46"/>
      <c r="U68" s="46"/>
      <c r="V68" s="46"/>
      <c r="W68" s="46"/>
      <c r="X68" s="46"/>
      <c r="Y68" s="46"/>
    </row>
    <row r="69" spans="2:25">
      <c r="B69" s="48"/>
      <c r="C69" s="49"/>
      <c r="D69" s="50"/>
      <c r="E69" s="50"/>
      <c r="F69" s="50"/>
      <c r="G69" s="50"/>
      <c r="H69" s="50"/>
      <c r="I69" s="46"/>
      <c r="J69" s="46"/>
      <c r="K69" s="46"/>
      <c r="L69" s="46"/>
      <c r="M69" s="46"/>
      <c r="N69" s="46"/>
      <c r="O69" s="46"/>
      <c r="P69" s="46"/>
      <c r="Q69" s="46"/>
      <c r="R69" s="46"/>
      <c r="S69" s="46"/>
      <c r="T69" s="46"/>
      <c r="U69" s="46"/>
      <c r="V69" s="46"/>
      <c r="W69" s="46"/>
      <c r="X69" s="46"/>
      <c r="Y69" s="46"/>
    </row>
    <row r="70" spans="2:25">
      <c r="B70" s="48"/>
      <c r="C70" s="49"/>
      <c r="D70" s="50"/>
      <c r="E70" s="50"/>
      <c r="F70" s="50"/>
      <c r="G70" s="50"/>
      <c r="H70" s="50"/>
      <c r="I70" s="46"/>
      <c r="J70" s="46"/>
      <c r="K70" s="46"/>
      <c r="L70" s="46"/>
      <c r="M70" s="46"/>
      <c r="N70" s="46"/>
      <c r="O70" s="46"/>
      <c r="P70" s="46"/>
      <c r="Q70" s="46"/>
      <c r="R70" s="46"/>
      <c r="S70" s="46"/>
      <c r="T70" s="46"/>
      <c r="U70" s="46"/>
      <c r="V70" s="46"/>
      <c r="W70" s="46"/>
      <c r="X70" s="46"/>
      <c r="Y70" s="46"/>
    </row>
    <row r="71" spans="2:25">
      <c r="B71" s="48"/>
      <c r="C71" s="49"/>
      <c r="D71" s="50"/>
      <c r="E71" s="50"/>
      <c r="F71" s="50"/>
      <c r="G71" s="50"/>
      <c r="H71" s="50"/>
      <c r="I71" s="46"/>
      <c r="J71" s="46"/>
      <c r="K71" s="46"/>
      <c r="L71" s="46"/>
      <c r="M71" s="46"/>
      <c r="N71" s="46"/>
      <c r="O71" s="46"/>
      <c r="P71" s="46"/>
      <c r="Q71" s="46"/>
      <c r="R71" s="46"/>
      <c r="S71" s="46"/>
      <c r="T71" s="46"/>
      <c r="U71" s="46"/>
      <c r="V71" s="46"/>
      <c r="W71" s="46"/>
      <c r="X71" s="46"/>
      <c r="Y71" s="46"/>
    </row>
    <row r="72" spans="2:25">
      <c r="B72" s="48"/>
      <c r="C72" s="49"/>
      <c r="D72" s="50"/>
      <c r="E72" s="50"/>
      <c r="F72" s="50"/>
      <c r="G72" s="50"/>
      <c r="H72" s="50"/>
      <c r="I72" s="46"/>
      <c r="J72" s="46"/>
      <c r="K72" s="46"/>
      <c r="L72" s="46"/>
      <c r="M72" s="46"/>
      <c r="N72" s="46"/>
      <c r="O72" s="46"/>
      <c r="P72" s="46"/>
      <c r="Q72" s="46"/>
      <c r="R72" s="46"/>
      <c r="S72" s="46"/>
      <c r="T72" s="46"/>
      <c r="U72" s="46"/>
      <c r="V72" s="46"/>
      <c r="W72" s="46"/>
      <c r="X72" s="46"/>
      <c r="Y72" s="46"/>
    </row>
    <row r="73" spans="2:25">
      <c r="B73" s="48"/>
      <c r="C73" s="49"/>
      <c r="D73" s="50"/>
      <c r="E73" s="50"/>
      <c r="F73" s="50"/>
      <c r="G73" s="50"/>
      <c r="H73" s="50"/>
      <c r="I73" s="46"/>
      <c r="J73" s="46"/>
      <c r="K73" s="46"/>
      <c r="L73" s="46"/>
      <c r="M73" s="46"/>
      <c r="N73" s="46"/>
      <c r="O73" s="46"/>
      <c r="P73" s="46"/>
      <c r="Q73" s="46"/>
      <c r="R73" s="46"/>
      <c r="S73" s="46"/>
      <c r="T73" s="46"/>
      <c r="U73" s="46"/>
      <c r="V73" s="46"/>
      <c r="W73" s="46"/>
      <c r="X73" s="46"/>
      <c r="Y73" s="46"/>
    </row>
    <row r="74" spans="2:25">
      <c r="B74" s="48"/>
      <c r="C74" s="49"/>
      <c r="D74" s="50"/>
      <c r="E74" s="50"/>
      <c r="F74" s="50"/>
      <c r="G74" s="50"/>
      <c r="H74" s="50"/>
      <c r="I74" s="46"/>
      <c r="J74" s="46"/>
      <c r="K74" s="46"/>
      <c r="L74" s="46"/>
      <c r="M74" s="46"/>
      <c r="N74" s="46"/>
      <c r="O74" s="46"/>
      <c r="P74" s="46"/>
      <c r="Q74" s="46"/>
      <c r="R74" s="46"/>
      <c r="S74" s="46"/>
      <c r="T74" s="46"/>
      <c r="U74" s="46"/>
      <c r="V74" s="46"/>
      <c r="W74" s="46"/>
      <c r="X74" s="46"/>
      <c r="Y74" s="46"/>
    </row>
    <row r="75" spans="2:25">
      <c r="B75" s="48"/>
      <c r="C75" s="49"/>
      <c r="D75" s="50"/>
      <c r="E75" s="50"/>
      <c r="F75" s="50"/>
      <c r="G75" s="50"/>
      <c r="H75" s="50"/>
      <c r="I75" s="46"/>
      <c r="J75" s="46"/>
      <c r="K75" s="46"/>
      <c r="L75" s="46"/>
      <c r="M75" s="46"/>
      <c r="N75" s="46"/>
      <c r="O75" s="46"/>
      <c r="P75" s="46"/>
      <c r="Q75" s="46"/>
      <c r="R75" s="46"/>
      <c r="S75" s="46"/>
      <c r="T75" s="46"/>
      <c r="U75" s="46"/>
      <c r="V75" s="46"/>
      <c r="W75" s="46"/>
      <c r="X75" s="46"/>
      <c r="Y75" s="46"/>
    </row>
    <row r="76" spans="2:25">
      <c r="B76" s="48"/>
      <c r="C76" s="49"/>
      <c r="D76" s="50"/>
      <c r="E76" s="50"/>
      <c r="F76" s="50"/>
      <c r="G76" s="50"/>
      <c r="H76" s="50"/>
      <c r="I76" s="46"/>
      <c r="J76" s="46"/>
      <c r="K76" s="46"/>
      <c r="L76" s="46"/>
      <c r="M76" s="46"/>
      <c r="N76" s="46"/>
      <c r="O76" s="46"/>
      <c r="P76" s="46"/>
      <c r="Q76" s="46"/>
      <c r="R76" s="46"/>
      <c r="S76" s="46"/>
      <c r="T76" s="46"/>
      <c r="U76" s="46"/>
      <c r="V76" s="46"/>
      <c r="W76" s="46"/>
      <c r="X76" s="46"/>
      <c r="Y76" s="46"/>
    </row>
    <row r="77" spans="2:25">
      <c r="B77" s="48"/>
      <c r="C77" s="49"/>
      <c r="D77" s="50"/>
      <c r="E77" s="50"/>
      <c r="F77" s="50"/>
      <c r="G77" s="50"/>
      <c r="H77" s="50"/>
      <c r="I77" s="46"/>
      <c r="J77" s="46"/>
      <c r="K77" s="46"/>
      <c r="L77" s="46"/>
      <c r="M77" s="46"/>
      <c r="N77" s="46"/>
      <c r="O77" s="46"/>
      <c r="P77" s="46"/>
      <c r="Q77" s="46"/>
      <c r="R77" s="46"/>
      <c r="S77" s="46"/>
      <c r="T77" s="46"/>
      <c r="U77" s="46"/>
      <c r="V77" s="46"/>
      <c r="W77" s="46"/>
      <c r="X77" s="46"/>
      <c r="Y77" s="46"/>
    </row>
    <row r="78" spans="2:25">
      <c r="B78" s="48"/>
      <c r="C78" s="49"/>
      <c r="D78" s="50"/>
      <c r="E78" s="50"/>
      <c r="F78" s="50"/>
      <c r="G78" s="50"/>
      <c r="H78" s="50"/>
      <c r="I78" s="46"/>
      <c r="J78" s="46"/>
      <c r="K78" s="46"/>
      <c r="L78" s="46"/>
      <c r="M78" s="46"/>
      <c r="N78" s="46"/>
      <c r="O78" s="46"/>
      <c r="P78" s="46"/>
      <c r="Q78" s="46"/>
      <c r="R78" s="46"/>
      <c r="S78" s="46"/>
      <c r="T78" s="46"/>
      <c r="U78" s="46"/>
      <c r="V78" s="46"/>
      <c r="W78" s="46"/>
      <c r="X78" s="46"/>
      <c r="Y78" s="46"/>
    </row>
    <row r="79" spans="2:25">
      <c r="B79" s="48"/>
      <c r="C79" s="49"/>
      <c r="D79" s="50"/>
      <c r="E79" s="50"/>
      <c r="F79" s="50"/>
      <c r="G79" s="50"/>
      <c r="H79" s="50"/>
      <c r="I79" s="46"/>
      <c r="J79" s="46"/>
      <c r="K79" s="46"/>
      <c r="L79" s="46"/>
      <c r="M79" s="46"/>
      <c r="N79" s="46"/>
      <c r="O79" s="46"/>
      <c r="P79" s="46"/>
      <c r="Q79" s="46"/>
      <c r="R79" s="46"/>
      <c r="S79" s="46"/>
      <c r="T79" s="46"/>
      <c r="U79" s="46"/>
      <c r="V79" s="46"/>
      <c r="W79" s="46"/>
      <c r="X79" s="46"/>
      <c r="Y79" s="46"/>
    </row>
    <row r="80" spans="2:25">
      <c r="B80" s="48"/>
      <c r="C80" s="49"/>
      <c r="D80" s="50"/>
      <c r="E80" s="50"/>
      <c r="F80" s="50"/>
      <c r="G80" s="50"/>
      <c r="H80" s="50"/>
      <c r="I80" s="46"/>
      <c r="J80" s="46"/>
      <c r="K80" s="46"/>
      <c r="L80" s="46"/>
      <c r="M80" s="46"/>
      <c r="N80" s="46"/>
      <c r="O80" s="46"/>
      <c r="P80" s="46"/>
      <c r="Q80" s="46"/>
      <c r="R80" s="46"/>
      <c r="S80" s="46"/>
      <c r="T80" s="46"/>
      <c r="U80" s="46"/>
      <c r="V80" s="46"/>
      <c r="W80" s="46"/>
      <c r="X80" s="46"/>
      <c r="Y80" s="46"/>
    </row>
    <row r="81" spans="2:25">
      <c r="B81" s="48"/>
      <c r="C81" s="49"/>
      <c r="D81" s="50"/>
      <c r="E81" s="50"/>
      <c r="F81" s="50"/>
      <c r="G81" s="50"/>
      <c r="H81" s="50"/>
      <c r="I81" s="46"/>
      <c r="J81" s="46"/>
      <c r="K81" s="46"/>
      <c r="L81" s="46"/>
      <c r="M81" s="46"/>
      <c r="N81" s="46"/>
      <c r="O81" s="46"/>
      <c r="P81" s="46"/>
      <c r="Q81" s="46"/>
      <c r="R81" s="46"/>
      <c r="S81" s="46"/>
      <c r="T81" s="46"/>
      <c r="U81" s="46"/>
      <c r="V81" s="46"/>
      <c r="W81" s="46"/>
      <c r="X81" s="46"/>
      <c r="Y81" s="46"/>
    </row>
    <row r="82" spans="2:25">
      <c r="B82" s="48"/>
      <c r="C82" s="49"/>
      <c r="D82" s="50"/>
      <c r="E82" s="50"/>
      <c r="F82" s="50"/>
      <c r="G82" s="50"/>
      <c r="H82" s="50"/>
      <c r="I82" s="46"/>
      <c r="J82" s="46"/>
      <c r="K82" s="46"/>
      <c r="L82" s="46"/>
      <c r="M82" s="46"/>
      <c r="N82" s="46"/>
      <c r="O82" s="46"/>
      <c r="P82" s="46"/>
      <c r="Q82" s="46"/>
      <c r="R82" s="46"/>
      <c r="S82" s="46"/>
      <c r="T82" s="46"/>
      <c r="U82" s="46"/>
      <c r="V82" s="46"/>
      <c r="W82" s="46"/>
      <c r="X82" s="46"/>
      <c r="Y82" s="46"/>
    </row>
    <row r="83" spans="2:25">
      <c r="B83" s="48"/>
      <c r="C83" s="49"/>
      <c r="D83" s="50"/>
      <c r="E83" s="50"/>
      <c r="F83" s="50"/>
      <c r="G83" s="50"/>
      <c r="H83" s="50"/>
      <c r="I83" s="46"/>
      <c r="J83" s="46"/>
      <c r="K83" s="46"/>
      <c r="L83" s="46"/>
      <c r="M83" s="46"/>
      <c r="N83" s="46"/>
      <c r="O83" s="46"/>
      <c r="P83" s="46"/>
      <c r="Q83" s="46"/>
      <c r="R83" s="46"/>
      <c r="S83" s="46"/>
      <c r="T83" s="46"/>
      <c r="U83" s="46"/>
      <c r="V83" s="46"/>
      <c r="W83" s="46"/>
      <c r="X83" s="46"/>
      <c r="Y83" s="46"/>
    </row>
    <row r="84" spans="2:25">
      <c r="B84" s="48"/>
      <c r="C84" s="49"/>
      <c r="D84" s="50"/>
      <c r="E84" s="50"/>
      <c r="F84" s="50"/>
      <c r="G84" s="50"/>
      <c r="H84" s="50"/>
      <c r="I84" s="46"/>
      <c r="J84" s="46"/>
      <c r="K84" s="46"/>
      <c r="L84" s="46"/>
      <c r="M84" s="46"/>
      <c r="N84" s="46"/>
      <c r="O84" s="46"/>
      <c r="P84" s="46"/>
      <c r="Q84" s="46"/>
      <c r="R84" s="46"/>
      <c r="S84" s="46"/>
      <c r="T84" s="46"/>
      <c r="U84" s="46"/>
      <c r="V84" s="46"/>
      <c r="W84" s="46"/>
      <c r="X84" s="46"/>
      <c r="Y84" s="46"/>
    </row>
    <row r="85" spans="2:25">
      <c r="B85" s="48"/>
      <c r="C85" s="49"/>
      <c r="D85" s="50"/>
      <c r="E85" s="50"/>
      <c r="F85" s="50"/>
      <c r="G85" s="50"/>
      <c r="H85" s="50"/>
      <c r="I85" s="46"/>
      <c r="J85" s="46"/>
      <c r="K85" s="46"/>
      <c r="L85" s="46"/>
      <c r="M85" s="46"/>
      <c r="N85" s="46"/>
      <c r="O85" s="46"/>
      <c r="P85" s="46"/>
      <c r="Q85" s="46"/>
      <c r="R85" s="46"/>
      <c r="S85" s="46"/>
      <c r="T85" s="46"/>
      <c r="U85" s="46"/>
      <c r="V85" s="46"/>
      <c r="W85" s="46"/>
      <c r="X85" s="46"/>
      <c r="Y85" s="46"/>
    </row>
    <row r="86" spans="2:25">
      <c r="B86" s="48"/>
      <c r="C86" s="49"/>
      <c r="D86" s="50"/>
      <c r="E86" s="50"/>
      <c r="F86" s="50"/>
      <c r="G86" s="50"/>
      <c r="H86" s="50"/>
      <c r="I86" s="46"/>
      <c r="J86" s="46"/>
      <c r="K86" s="46"/>
      <c r="L86" s="46"/>
      <c r="M86" s="46"/>
      <c r="N86" s="46"/>
      <c r="O86" s="46"/>
      <c r="P86" s="46"/>
      <c r="Q86" s="46"/>
      <c r="R86" s="46"/>
      <c r="S86" s="46"/>
      <c r="T86" s="46"/>
      <c r="U86" s="46"/>
      <c r="V86" s="46"/>
      <c r="W86" s="46"/>
      <c r="X86" s="46"/>
      <c r="Y86" s="46"/>
    </row>
    <row r="87" spans="2:25">
      <c r="B87" s="48"/>
      <c r="C87" s="49"/>
      <c r="D87" s="50"/>
      <c r="E87" s="50"/>
      <c r="F87" s="50"/>
      <c r="G87" s="50"/>
      <c r="H87" s="50"/>
      <c r="I87" s="46"/>
      <c r="J87" s="46"/>
      <c r="K87" s="46"/>
      <c r="L87" s="46"/>
      <c r="M87" s="46"/>
      <c r="N87" s="46"/>
      <c r="O87" s="46"/>
      <c r="P87" s="46"/>
      <c r="Q87" s="46"/>
      <c r="R87" s="46"/>
      <c r="S87" s="46"/>
      <c r="T87" s="46"/>
      <c r="U87" s="46"/>
      <c r="V87" s="46"/>
      <c r="W87" s="46"/>
      <c r="X87" s="46"/>
      <c r="Y87" s="46"/>
    </row>
    <row r="88" spans="2:25">
      <c r="B88" s="48"/>
      <c r="C88" s="49"/>
      <c r="D88" s="50"/>
      <c r="E88" s="50"/>
      <c r="F88" s="50"/>
      <c r="G88" s="50"/>
      <c r="H88" s="50"/>
      <c r="I88" s="46"/>
      <c r="J88" s="46"/>
      <c r="K88" s="46"/>
      <c r="L88" s="46"/>
      <c r="M88" s="46"/>
      <c r="N88" s="46"/>
      <c r="O88" s="46"/>
      <c r="P88" s="46"/>
      <c r="Q88" s="46"/>
      <c r="R88" s="46"/>
      <c r="S88" s="46"/>
      <c r="T88" s="46"/>
      <c r="U88" s="46"/>
      <c r="V88" s="46"/>
      <c r="W88" s="46"/>
      <c r="X88" s="46"/>
      <c r="Y88" s="46"/>
    </row>
    <row r="89" spans="2:25">
      <c r="B89" s="48"/>
      <c r="C89" s="49"/>
      <c r="D89" s="50"/>
      <c r="E89" s="50"/>
      <c r="F89" s="50"/>
      <c r="G89" s="50"/>
      <c r="H89" s="50"/>
      <c r="I89" s="46"/>
      <c r="J89" s="46"/>
      <c r="K89" s="46"/>
      <c r="L89" s="46"/>
      <c r="M89" s="46"/>
      <c r="N89" s="46"/>
      <c r="O89" s="46"/>
      <c r="P89" s="46"/>
      <c r="Q89" s="46"/>
      <c r="R89" s="46"/>
      <c r="S89" s="46"/>
      <c r="T89" s="46"/>
      <c r="U89" s="46"/>
      <c r="V89" s="46"/>
      <c r="W89" s="46"/>
      <c r="X89" s="46"/>
      <c r="Y89" s="46"/>
    </row>
    <row r="90" spans="2:25">
      <c r="B90" s="48"/>
      <c r="C90" s="49"/>
      <c r="D90" s="50"/>
      <c r="E90" s="50"/>
      <c r="F90" s="50"/>
      <c r="G90" s="50"/>
      <c r="H90" s="50"/>
      <c r="I90" s="46"/>
      <c r="J90" s="46"/>
      <c r="K90" s="46"/>
      <c r="L90" s="46"/>
      <c r="M90" s="46"/>
      <c r="N90" s="46"/>
      <c r="O90" s="46"/>
      <c r="P90" s="46"/>
      <c r="Q90" s="46"/>
      <c r="R90" s="46"/>
      <c r="S90" s="46"/>
      <c r="T90" s="46"/>
      <c r="U90" s="46"/>
      <c r="V90" s="46"/>
      <c r="W90" s="46"/>
      <c r="X90" s="46"/>
      <c r="Y90" s="46"/>
    </row>
    <row r="91" spans="2:25">
      <c r="B91" s="48"/>
      <c r="C91" s="49"/>
      <c r="D91" s="50"/>
      <c r="E91" s="50"/>
      <c r="F91" s="50"/>
      <c r="G91" s="50"/>
      <c r="H91" s="50"/>
      <c r="I91" s="46"/>
      <c r="J91" s="46"/>
      <c r="K91" s="46"/>
      <c r="L91" s="46"/>
      <c r="M91" s="46"/>
      <c r="N91" s="46"/>
      <c r="O91" s="46"/>
      <c r="P91" s="46"/>
      <c r="Q91" s="46"/>
      <c r="R91" s="46"/>
      <c r="S91" s="46"/>
      <c r="T91" s="46"/>
      <c r="U91" s="46"/>
      <c r="V91" s="46"/>
      <c r="W91" s="46"/>
      <c r="X91" s="46"/>
      <c r="Y91" s="46"/>
    </row>
    <row r="92" spans="2:25">
      <c r="B92" s="48"/>
      <c r="C92" s="49"/>
      <c r="D92" s="50"/>
      <c r="E92" s="50"/>
      <c r="F92" s="50"/>
      <c r="G92" s="50"/>
      <c r="H92" s="50"/>
      <c r="I92" s="46"/>
      <c r="J92" s="46"/>
      <c r="K92" s="46"/>
      <c r="L92" s="46"/>
      <c r="M92" s="46"/>
      <c r="N92" s="46"/>
      <c r="O92" s="46"/>
      <c r="P92" s="46"/>
      <c r="Q92" s="46"/>
      <c r="R92" s="46"/>
      <c r="S92" s="46"/>
      <c r="T92" s="46"/>
      <c r="U92" s="46"/>
      <c r="V92" s="46"/>
      <c r="W92" s="46"/>
      <c r="X92" s="46"/>
      <c r="Y92" s="46"/>
    </row>
    <row r="93" spans="2:25">
      <c r="B93" s="48"/>
      <c r="C93" s="49"/>
      <c r="D93" s="50"/>
      <c r="E93" s="50"/>
      <c r="F93" s="50"/>
      <c r="G93" s="50"/>
      <c r="H93" s="50"/>
      <c r="I93" s="46"/>
      <c r="J93" s="46"/>
      <c r="K93" s="46"/>
      <c r="L93" s="46"/>
      <c r="M93" s="46"/>
      <c r="N93" s="46"/>
      <c r="O93" s="46"/>
      <c r="P93" s="46"/>
      <c r="Q93" s="46"/>
      <c r="R93" s="46"/>
      <c r="S93" s="46"/>
      <c r="T93" s="46"/>
      <c r="U93" s="46"/>
      <c r="V93" s="46"/>
      <c r="W93" s="46"/>
      <c r="X93" s="46"/>
      <c r="Y93" s="46"/>
    </row>
    <row r="94" spans="2:25">
      <c r="B94" s="48"/>
      <c r="C94" s="49"/>
      <c r="D94" s="50"/>
      <c r="E94" s="50"/>
      <c r="F94" s="50"/>
      <c r="G94" s="50"/>
      <c r="H94" s="50"/>
      <c r="I94" s="46"/>
      <c r="J94" s="46"/>
      <c r="K94" s="46"/>
      <c r="L94" s="46"/>
      <c r="M94" s="46"/>
      <c r="N94" s="46"/>
      <c r="O94" s="46"/>
      <c r="P94" s="46"/>
      <c r="Q94" s="46"/>
      <c r="R94" s="46"/>
      <c r="S94" s="46"/>
      <c r="T94" s="46"/>
      <c r="U94" s="46"/>
      <c r="V94" s="46"/>
      <c r="W94" s="46"/>
      <c r="X94" s="46"/>
      <c r="Y94" s="46"/>
    </row>
    <row r="95" spans="2:25">
      <c r="B95" s="48"/>
      <c r="C95" s="49"/>
      <c r="D95" s="50"/>
      <c r="E95" s="50"/>
      <c r="F95" s="50"/>
      <c r="G95" s="50"/>
      <c r="H95" s="50"/>
      <c r="I95" s="46"/>
      <c r="J95" s="46"/>
      <c r="K95" s="46"/>
      <c r="L95" s="46"/>
      <c r="M95" s="46"/>
      <c r="N95" s="46"/>
      <c r="O95" s="46"/>
      <c r="P95" s="46"/>
      <c r="Q95" s="46"/>
      <c r="R95" s="46"/>
      <c r="S95" s="46"/>
      <c r="T95" s="46"/>
      <c r="U95" s="46"/>
      <c r="V95" s="46"/>
      <c r="W95" s="46"/>
      <c r="X95" s="46"/>
      <c r="Y95" s="46"/>
    </row>
    <row r="96" spans="2:25">
      <c r="B96" s="48"/>
      <c r="C96" s="49"/>
      <c r="D96" s="50"/>
      <c r="E96" s="50"/>
      <c r="F96" s="50"/>
      <c r="G96" s="50"/>
      <c r="H96" s="50"/>
      <c r="I96" s="46"/>
      <c r="J96" s="46"/>
      <c r="K96" s="46"/>
      <c r="L96" s="46"/>
      <c r="M96" s="46"/>
      <c r="N96" s="46"/>
      <c r="O96" s="46"/>
      <c r="P96" s="46"/>
      <c r="Q96" s="46"/>
      <c r="R96" s="46"/>
      <c r="S96" s="46"/>
      <c r="T96" s="46"/>
      <c r="U96" s="46"/>
      <c r="V96" s="46"/>
      <c r="W96" s="46"/>
      <c r="X96" s="46"/>
      <c r="Y96" s="46"/>
    </row>
    <row r="97" spans="2:25">
      <c r="B97" s="48"/>
      <c r="C97" s="49"/>
      <c r="D97" s="50"/>
      <c r="E97" s="50"/>
      <c r="F97" s="50"/>
      <c r="G97" s="50"/>
      <c r="H97" s="50"/>
      <c r="I97" s="46"/>
      <c r="J97" s="46"/>
      <c r="K97" s="46"/>
      <c r="L97" s="46"/>
      <c r="M97" s="46"/>
      <c r="N97" s="46"/>
      <c r="O97" s="46"/>
      <c r="P97" s="46"/>
      <c r="Q97" s="46"/>
      <c r="R97" s="46"/>
      <c r="S97" s="46"/>
      <c r="T97" s="46"/>
      <c r="U97" s="46"/>
      <c r="V97" s="46"/>
      <c r="W97" s="46"/>
      <c r="X97" s="46"/>
      <c r="Y97" s="46"/>
    </row>
    <row r="98" spans="2:25">
      <c r="B98" s="48"/>
      <c r="C98" s="49"/>
      <c r="D98" s="50"/>
      <c r="E98" s="50"/>
      <c r="F98" s="50"/>
      <c r="G98" s="50"/>
      <c r="H98" s="50"/>
      <c r="I98" s="46"/>
      <c r="J98" s="46"/>
      <c r="K98" s="46"/>
      <c r="L98" s="46"/>
      <c r="M98" s="46"/>
      <c r="N98" s="46"/>
      <c r="O98" s="46"/>
      <c r="P98" s="46"/>
      <c r="Q98" s="46"/>
      <c r="R98" s="46"/>
      <c r="S98" s="46"/>
      <c r="T98" s="46"/>
      <c r="U98" s="46"/>
      <c r="V98" s="46"/>
      <c r="W98" s="46"/>
      <c r="X98" s="46"/>
      <c r="Y98" s="46"/>
    </row>
    <row r="99" spans="2:25">
      <c r="B99" s="48"/>
      <c r="C99" s="49"/>
      <c r="D99" s="50"/>
      <c r="E99" s="50"/>
      <c r="F99" s="50"/>
      <c r="G99" s="50"/>
      <c r="H99" s="50"/>
      <c r="I99" s="46"/>
      <c r="J99" s="46"/>
      <c r="K99" s="46"/>
      <c r="L99" s="46"/>
      <c r="M99" s="46"/>
      <c r="N99" s="46"/>
      <c r="O99" s="46"/>
      <c r="P99" s="46"/>
      <c r="Q99" s="46"/>
      <c r="R99" s="46"/>
      <c r="S99" s="46"/>
      <c r="T99" s="46"/>
      <c r="U99" s="46"/>
      <c r="V99" s="46"/>
      <c r="W99" s="46"/>
      <c r="X99" s="46"/>
      <c r="Y99" s="46"/>
    </row>
    <row r="100" spans="2:25">
      <c r="B100" s="48"/>
      <c r="C100" s="49"/>
      <c r="D100" s="50"/>
      <c r="E100" s="50"/>
      <c r="F100" s="50"/>
      <c r="G100" s="50"/>
      <c r="H100" s="50"/>
      <c r="I100" s="46"/>
      <c r="J100" s="46"/>
      <c r="K100" s="46"/>
      <c r="L100" s="46"/>
      <c r="M100" s="46"/>
      <c r="N100" s="46"/>
      <c r="O100" s="46"/>
      <c r="P100" s="46"/>
      <c r="Q100" s="46"/>
      <c r="R100" s="46"/>
      <c r="S100" s="46"/>
      <c r="T100" s="46"/>
      <c r="U100" s="46"/>
      <c r="V100" s="46"/>
      <c r="W100" s="46"/>
      <c r="X100" s="46"/>
      <c r="Y100" s="46"/>
    </row>
    <row r="101" spans="2:25">
      <c r="B101" s="48"/>
      <c r="C101" s="49"/>
      <c r="D101" s="50"/>
      <c r="E101" s="50"/>
      <c r="F101" s="50"/>
      <c r="G101" s="50"/>
      <c r="H101" s="50"/>
      <c r="I101" s="46"/>
      <c r="J101" s="46"/>
      <c r="K101" s="46"/>
      <c r="L101" s="46"/>
      <c r="M101" s="46"/>
      <c r="N101" s="46"/>
      <c r="O101" s="46"/>
      <c r="P101" s="46"/>
      <c r="Q101" s="46"/>
      <c r="R101" s="46"/>
      <c r="S101" s="46"/>
      <c r="T101" s="46"/>
      <c r="U101" s="46"/>
      <c r="V101" s="46"/>
      <c r="W101" s="46"/>
      <c r="X101" s="46"/>
      <c r="Y101" s="46"/>
    </row>
    <row r="102" spans="2:25">
      <c r="B102" s="48"/>
      <c r="C102" s="49"/>
      <c r="D102" s="50"/>
      <c r="E102" s="50"/>
      <c r="F102" s="50"/>
      <c r="G102" s="50"/>
      <c r="H102" s="50"/>
      <c r="I102" s="46"/>
      <c r="J102" s="46"/>
      <c r="K102" s="46"/>
      <c r="L102" s="46"/>
      <c r="M102" s="46"/>
      <c r="N102" s="46"/>
      <c r="O102" s="46"/>
      <c r="P102" s="46"/>
      <c r="Q102" s="46"/>
      <c r="R102" s="46"/>
      <c r="S102" s="46"/>
      <c r="T102" s="46"/>
      <c r="U102" s="46"/>
      <c r="V102" s="46"/>
      <c r="W102" s="46"/>
      <c r="X102" s="46"/>
      <c r="Y102" s="46"/>
    </row>
    <row r="103" spans="2:25">
      <c r="B103" s="48"/>
      <c r="C103" s="49"/>
      <c r="D103" s="50"/>
      <c r="E103" s="50"/>
      <c r="F103" s="50"/>
      <c r="G103" s="50"/>
      <c r="H103" s="50"/>
      <c r="I103" s="46"/>
      <c r="J103" s="46"/>
      <c r="K103" s="46"/>
      <c r="L103" s="46"/>
      <c r="M103" s="46"/>
      <c r="N103" s="46"/>
      <c r="O103" s="46"/>
      <c r="P103" s="46"/>
      <c r="Q103" s="46"/>
      <c r="R103" s="46"/>
      <c r="S103" s="46"/>
      <c r="T103" s="46"/>
      <c r="U103" s="46"/>
      <c r="V103" s="46"/>
      <c r="W103" s="46"/>
      <c r="X103" s="46"/>
      <c r="Y103" s="46"/>
    </row>
    <row r="104" spans="2:25">
      <c r="B104" s="48"/>
      <c r="C104" s="49"/>
      <c r="D104" s="50"/>
      <c r="E104" s="50"/>
      <c r="F104" s="50"/>
      <c r="G104" s="50"/>
      <c r="H104" s="50"/>
      <c r="I104" s="46"/>
      <c r="J104" s="46"/>
      <c r="K104" s="46"/>
      <c r="L104" s="46"/>
      <c r="M104" s="46"/>
      <c r="N104" s="46"/>
      <c r="O104" s="46"/>
      <c r="P104" s="46"/>
      <c r="Q104" s="46"/>
      <c r="R104" s="46"/>
      <c r="S104" s="46"/>
      <c r="T104" s="46"/>
      <c r="U104" s="46"/>
      <c r="V104" s="46"/>
      <c r="W104" s="46"/>
      <c r="X104" s="46"/>
      <c r="Y104" s="46"/>
    </row>
    <row r="105" spans="2:25">
      <c r="B105" s="48"/>
      <c r="C105" s="49"/>
      <c r="D105" s="50"/>
      <c r="E105" s="50"/>
      <c r="F105" s="50"/>
      <c r="G105" s="50"/>
      <c r="H105" s="50"/>
      <c r="I105" s="46"/>
      <c r="J105" s="46"/>
      <c r="K105" s="46"/>
      <c r="L105" s="46"/>
      <c r="M105" s="46"/>
      <c r="N105" s="46"/>
      <c r="O105" s="46"/>
      <c r="P105" s="46"/>
      <c r="Q105" s="46"/>
      <c r="R105" s="46"/>
      <c r="S105" s="46"/>
      <c r="T105" s="46"/>
      <c r="U105" s="46"/>
      <c r="V105" s="46"/>
      <c r="W105" s="46"/>
      <c r="X105" s="46"/>
      <c r="Y105" s="46"/>
    </row>
    <row r="106" spans="2:25">
      <c r="B106" s="48"/>
      <c r="C106" s="49"/>
      <c r="D106" s="50"/>
      <c r="E106" s="50"/>
      <c r="F106" s="50"/>
      <c r="G106" s="50"/>
      <c r="H106" s="50"/>
      <c r="I106" s="46"/>
      <c r="J106" s="46"/>
      <c r="K106" s="46"/>
      <c r="L106" s="46"/>
      <c r="M106" s="46"/>
      <c r="N106" s="46"/>
      <c r="O106" s="46"/>
      <c r="P106" s="46"/>
      <c r="Q106" s="46"/>
      <c r="R106" s="46"/>
      <c r="S106" s="46"/>
      <c r="T106" s="46"/>
      <c r="U106" s="46"/>
      <c r="V106" s="46"/>
      <c r="W106" s="46"/>
      <c r="X106" s="46"/>
      <c r="Y106" s="46"/>
    </row>
    <row r="107" spans="2:25">
      <c r="B107" s="48"/>
      <c r="C107" s="49"/>
      <c r="D107" s="50"/>
      <c r="E107" s="50"/>
      <c r="F107" s="50"/>
      <c r="G107" s="50"/>
      <c r="H107" s="50"/>
      <c r="I107" s="46"/>
      <c r="J107" s="46"/>
      <c r="K107" s="46"/>
      <c r="L107" s="46"/>
      <c r="M107" s="46"/>
      <c r="N107" s="46"/>
      <c r="O107" s="46"/>
      <c r="P107" s="46"/>
      <c r="Q107" s="46"/>
      <c r="R107" s="46"/>
      <c r="S107" s="46"/>
      <c r="T107" s="46"/>
      <c r="U107" s="46"/>
      <c r="V107" s="46"/>
      <c r="W107" s="46"/>
      <c r="X107" s="46"/>
      <c r="Y107" s="46"/>
    </row>
    <row r="108" spans="2:25">
      <c r="B108" s="48"/>
      <c r="C108" s="49"/>
      <c r="D108" s="50"/>
      <c r="E108" s="50"/>
      <c r="F108" s="50"/>
      <c r="G108" s="50"/>
      <c r="H108" s="50"/>
      <c r="I108" s="46"/>
      <c r="J108" s="46"/>
      <c r="K108" s="46"/>
      <c r="L108" s="46"/>
      <c r="M108" s="46"/>
      <c r="N108" s="46"/>
      <c r="O108" s="46"/>
      <c r="P108" s="46"/>
      <c r="Q108" s="46"/>
      <c r="R108" s="46"/>
      <c r="S108" s="46"/>
      <c r="T108" s="46"/>
      <c r="U108" s="46"/>
      <c r="V108" s="46"/>
      <c r="W108" s="46"/>
      <c r="X108" s="46"/>
      <c r="Y108" s="46"/>
    </row>
    <row r="109" spans="2:25">
      <c r="B109" s="48"/>
      <c r="C109" s="49"/>
      <c r="D109" s="50"/>
      <c r="E109" s="50"/>
      <c r="F109" s="50"/>
      <c r="G109" s="50"/>
      <c r="H109" s="50"/>
      <c r="I109" s="46"/>
      <c r="J109" s="46"/>
      <c r="K109" s="46"/>
      <c r="L109" s="46"/>
      <c r="M109" s="46"/>
      <c r="N109" s="46"/>
      <c r="O109" s="46"/>
      <c r="P109" s="46"/>
      <c r="Q109" s="46"/>
      <c r="R109" s="46"/>
      <c r="S109" s="46"/>
      <c r="T109" s="46"/>
      <c r="U109" s="46"/>
      <c r="V109" s="46"/>
      <c r="W109" s="46"/>
      <c r="X109" s="46"/>
      <c r="Y109" s="46"/>
    </row>
    <row r="110" spans="2:25">
      <c r="B110" s="48"/>
      <c r="C110" s="49"/>
      <c r="D110" s="50"/>
      <c r="E110" s="50"/>
      <c r="F110" s="50"/>
      <c r="G110" s="50"/>
      <c r="H110" s="50"/>
      <c r="I110" s="46"/>
      <c r="J110" s="46"/>
      <c r="K110" s="46"/>
      <c r="L110" s="46"/>
      <c r="M110" s="46"/>
      <c r="N110" s="46"/>
      <c r="O110" s="46"/>
      <c r="P110" s="46"/>
      <c r="Q110" s="46"/>
      <c r="R110" s="46"/>
      <c r="S110" s="46"/>
      <c r="T110" s="46"/>
      <c r="U110" s="46"/>
      <c r="V110" s="46"/>
      <c r="W110" s="46"/>
      <c r="X110" s="46"/>
      <c r="Y110" s="46"/>
    </row>
    <row r="111" spans="2:25">
      <c r="B111" s="48"/>
      <c r="C111" s="49"/>
      <c r="D111" s="50"/>
      <c r="E111" s="50"/>
      <c r="F111" s="50"/>
      <c r="G111" s="50"/>
      <c r="H111" s="50"/>
      <c r="I111" s="46"/>
      <c r="J111" s="46"/>
      <c r="K111" s="46"/>
      <c r="L111" s="46"/>
      <c r="M111" s="46"/>
      <c r="N111" s="46"/>
      <c r="O111" s="46"/>
      <c r="P111" s="46"/>
      <c r="Q111" s="46"/>
      <c r="R111" s="46"/>
      <c r="S111" s="46"/>
      <c r="T111" s="46"/>
      <c r="U111" s="46"/>
      <c r="V111" s="46"/>
      <c r="W111" s="46"/>
      <c r="X111" s="46"/>
      <c r="Y111" s="46"/>
    </row>
    <row r="112" spans="2:25">
      <c r="B112" s="48"/>
      <c r="C112" s="49"/>
      <c r="D112" s="50"/>
      <c r="E112" s="50"/>
      <c r="F112" s="50"/>
      <c r="G112" s="50"/>
      <c r="H112" s="50"/>
      <c r="I112" s="46"/>
      <c r="J112" s="46"/>
      <c r="K112" s="46"/>
      <c r="L112" s="46"/>
      <c r="M112" s="46"/>
      <c r="N112" s="46"/>
      <c r="O112" s="46"/>
      <c r="P112" s="46"/>
      <c r="Q112" s="46"/>
      <c r="R112" s="46"/>
      <c r="S112" s="46"/>
      <c r="T112" s="46"/>
      <c r="U112" s="46"/>
      <c r="V112" s="46"/>
      <c r="W112" s="46"/>
      <c r="X112" s="46"/>
      <c r="Y112" s="46"/>
    </row>
    <row r="113" spans="2:25">
      <c r="B113" s="48"/>
      <c r="C113" s="49"/>
      <c r="D113" s="50"/>
      <c r="E113" s="50"/>
      <c r="F113" s="50"/>
      <c r="G113" s="50"/>
      <c r="H113" s="50"/>
      <c r="I113" s="46"/>
      <c r="J113" s="46"/>
      <c r="K113" s="46"/>
      <c r="L113" s="46"/>
      <c r="M113" s="46"/>
      <c r="N113" s="46"/>
      <c r="O113" s="46"/>
      <c r="P113" s="46"/>
      <c r="Q113" s="46"/>
      <c r="R113" s="46"/>
      <c r="S113" s="46"/>
      <c r="T113" s="46"/>
      <c r="U113" s="46"/>
      <c r="V113" s="46"/>
      <c r="W113" s="46"/>
      <c r="X113" s="46"/>
      <c r="Y113" s="46"/>
    </row>
    <row r="114" spans="2:25">
      <c r="B114" s="48"/>
      <c r="C114" s="49"/>
      <c r="D114" s="50"/>
      <c r="E114" s="50"/>
      <c r="F114" s="50"/>
      <c r="G114" s="50"/>
      <c r="H114" s="50"/>
      <c r="I114" s="46"/>
      <c r="J114" s="46"/>
      <c r="K114" s="46"/>
      <c r="L114" s="46"/>
      <c r="M114" s="46"/>
      <c r="N114" s="46"/>
      <c r="O114" s="46"/>
      <c r="P114" s="46"/>
      <c r="Q114" s="46"/>
      <c r="R114" s="46"/>
      <c r="S114" s="46"/>
      <c r="T114" s="46"/>
      <c r="U114" s="46"/>
      <c r="V114" s="46"/>
      <c r="W114" s="46"/>
      <c r="X114" s="46"/>
      <c r="Y114" s="46"/>
    </row>
    <row r="115" spans="2:25">
      <c r="B115" s="48"/>
      <c r="C115" s="49"/>
      <c r="D115" s="50"/>
      <c r="E115" s="50"/>
      <c r="F115" s="50"/>
      <c r="G115" s="50"/>
      <c r="H115" s="50"/>
      <c r="I115" s="46"/>
      <c r="J115" s="46"/>
      <c r="K115" s="46"/>
      <c r="L115" s="46"/>
      <c r="M115" s="46"/>
      <c r="N115" s="46"/>
      <c r="O115" s="46"/>
      <c r="P115" s="46"/>
      <c r="Q115" s="46"/>
      <c r="R115" s="46"/>
      <c r="S115" s="46"/>
      <c r="T115" s="46"/>
      <c r="U115" s="46"/>
      <c r="V115" s="46"/>
      <c r="W115" s="46"/>
      <c r="X115" s="46"/>
      <c r="Y115" s="46"/>
    </row>
    <row r="116" spans="2:25">
      <c r="B116" s="48"/>
      <c r="C116" s="49"/>
      <c r="D116" s="50"/>
      <c r="E116" s="50"/>
      <c r="F116" s="50"/>
      <c r="G116" s="50"/>
      <c r="H116" s="50"/>
      <c r="I116" s="46"/>
      <c r="J116" s="46"/>
      <c r="K116" s="46"/>
      <c r="L116" s="46"/>
      <c r="M116" s="46"/>
      <c r="N116" s="46"/>
      <c r="O116" s="46"/>
      <c r="P116" s="46"/>
      <c r="Q116" s="46"/>
      <c r="R116" s="46"/>
      <c r="S116" s="46"/>
      <c r="T116" s="46"/>
      <c r="U116" s="46"/>
      <c r="V116" s="46"/>
      <c r="W116" s="46"/>
      <c r="X116" s="46"/>
      <c r="Y116" s="46"/>
    </row>
    <row r="117" spans="2:25">
      <c r="B117" s="48"/>
      <c r="C117" s="49"/>
      <c r="D117" s="50"/>
      <c r="E117" s="50"/>
      <c r="F117" s="50"/>
      <c r="G117" s="50"/>
      <c r="H117" s="50"/>
      <c r="I117" s="46"/>
      <c r="J117" s="46"/>
      <c r="K117" s="46"/>
      <c r="L117" s="46"/>
      <c r="M117" s="46"/>
      <c r="N117" s="46"/>
      <c r="O117" s="46"/>
      <c r="P117" s="46"/>
      <c r="Q117" s="46"/>
      <c r="R117" s="46"/>
      <c r="S117" s="46"/>
      <c r="T117" s="46"/>
      <c r="U117" s="46"/>
      <c r="V117" s="46"/>
      <c r="W117" s="46"/>
      <c r="X117" s="46"/>
      <c r="Y117" s="46"/>
    </row>
    <row r="118" spans="2:25">
      <c r="B118" s="48"/>
      <c r="C118" s="49"/>
      <c r="D118" s="50"/>
      <c r="E118" s="50"/>
      <c r="F118" s="50"/>
      <c r="G118" s="50"/>
      <c r="H118" s="50"/>
      <c r="I118" s="46"/>
      <c r="J118" s="46"/>
      <c r="K118" s="46"/>
      <c r="L118" s="46"/>
      <c r="M118" s="46"/>
      <c r="N118" s="46"/>
      <c r="O118" s="46"/>
      <c r="P118" s="46"/>
      <c r="Q118" s="46"/>
      <c r="R118" s="46"/>
      <c r="S118" s="46"/>
      <c r="T118" s="46"/>
      <c r="U118" s="46"/>
      <c r="V118" s="46"/>
      <c r="W118" s="46"/>
      <c r="X118" s="46"/>
      <c r="Y118" s="46"/>
    </row>
    <row r="119" spans="2:25">
      <c r="B119" s="48"/>
      <c r="C119" s="49"/>
      <c r="D119" s="50"/>
      <c r="E119" s="50"/>
      <c r="F119" s="50"/>
      <c r="G119" s="50"/>
      <c r="H119" s="50"/>
      <c r="I119" s="46"/>
      <c r="J119" s="46"/>
      <c r="K119" s="46"/>
      <c r="L119" s="46"/>
      <c r="M119" s="46"/>
      <c r="N119" s="46"/>
      <c r="O119" s="46"/>
      <c r="P119" s="46"/>
      <c r="Q119" s="46"/>
      <c r="R119" s="46"/>
      <c r="S119" s="46"/>
      <c r="T119" s="46"/>
      <c r="U119" s="46"/>
      <c r="V119" s="46"/>
      <c r="W119" s="46"/>
      <c r="X119" s="46"/>
      <c r="Y119" s="46"/>
    </row>
    <row r="120" spans="2:25">
      <c r="B120" s="48"/>
      <c r="C120" s="49"/>
      <c r="D120" s="50"/>
      <c r="E120" s="50"/>
      <c r="F120" s="50"/>
      <c r="G120" s="50"/>
      <c r="H120" s="50"/>
      <c r="I120" s="46"/>
      <c r="J120" s="46"/>
      <c r="K120" s="46"/>
      <c r="L120" s="46"/>
      <c r="M120" s="46"/>
      <c r="N120" s="46"/>
      <c r="O120" s="46"/>
      <c r="P120" s="46"/>
      <c r="Q120" s="46"/>
      <c r="R120" s="46"/>
      <c r="S120" s="46"/>
      <c r="T120" s="46"/>
      <c r="U120" s="46"/>
      <c r="V120" s="46"/>
      <c r="W120" s="46"/>
      <c r="X120" s="46"/>
      <c r="Y120" s="46"/>
    </row>
    <row r="121" spans="2:25">
      <c r="B121" s="48"/>
      <c r="C121" s="49"/>
      <c r="D121" s="50"/>
      <c r="E121" s="50"/>
      <c r="F121" s="50"/>
      <c r="G121" s="50"/>
      <c r="H121" s="50"/>
      <c r="I121" s="46"/>
      <c r="J121" s="46"/>
      <c r="K121" s="46"/>
      <c r="L121" s="46"/>
      <c r="M121" s="46"/>
      <c r="N121" s="46"/>
      <c r="O121" s="46"/>
      <c r="P121" s="46"/>
      <c r="Q121" s="46"/>
      <c r="R121" s="46"/>
      <c r="S121" s="46"/>
      <c r="T121" s="46"/>
      <c r="U121" s="46"/>
      <c r="V121" s="46"/>
      <c r="W121" s="46"/>
      <c r="X121" s="46"/>
      <c r="Y121" s="46"/>
    </row>
    <row r="122" spans="2:25">
      <c r="B122" s="48"/>
      <c r="C122" s="49"/>
      <c r="D122" s="50"/>
      <c r="E122" s="50"/>
      <c r="F122" s="50"/>
      <c r="G122" s="50"/>
      <c r="H122" s="50"/>
      <c r="I122" s="46"/>
      <c r="J122" s="46"/>
      <c r="K122" s="46"/>
      <c r="L122" s="46"/>
      <c r="M122" s="46"/>
      <c r="N122" s="46"/>
      <c r="O122" s="46"/>
      <c r="P122" s="46"/>
      <c r="Q122" s="46"/>
      <c r="R122" s="46"/>
      <c r="S122" s="46"/>
      <c r="T122" s="46"/>
      <c r="U122" s="46"/>
      <c r="V122" s="46"/>
      <c r="W122" s="46"/>
      <c r="X122" s="46"/>
      <c r="Y122" s="46"/>
    </row>
    <row r="123" spans="2:25">
      <c r="B123" s="48"/>
      <c r="C123" s="49"/>
      <c r="D123" s="50"/>
      <c r="E123" s="50"/>
      <c r="F123" s="50"/>
      <c r="G123" s="50"/>
      <c r="H123" s="50"/>
      <c r="I123" s="46"/>
      <c r="J123" s="46"/>
      <c r="K123" s="46"/>
      <c r="L123" s="46"/>
      <c r="M123" s="46"/>
      <c r="N123" s="46"/>
      <c r="O123" s="46"/>
      <c r="P123" s="46"/>
      <c r="Q123" s="46"/>
      <c r="R123" s="46"/>
      <c r="S123" s="46"/>
      <c r="T123" s="46"/>
      <c r="U123" s="46"/>
      <c r="V123" s="46"/>
      <c r="W123" s="46"/>
      <c r="X123" s="46"/>
      <c r="Y123" s="46"/>
    </row>
    <row r="124" spans="2:25">
      <c r="B124" s="48"/>
      <c r="C124" s="49"/>
      <c r="D124" s="50"/>
      <c r="E124" s="50"/>
      <c r="F124" s="50"/>
      <c r="G124" s="50"/>
      <c r="H124" s="50"/>
      <c r="I124" s="46"/>
      <c r="J124" s="46"/>
      <c r="K124" s="46"/>
      <c r="L124" s="46"/>
      <c r="M124" s="46"/>
      <c r="N124" s="46"/>
      <c r="O124" s="46"/>
      <c r="P124" s="46"/>
      <c r="Q124" s="46"/>
      <c r="R124" s="46"/>
      <c r="S124" s="46"/>
      <c r="T124" s="46"/>
      <c r="U124" s="46"/>
      <c r="V124" s="46"/>
      <c r="W124" s="46"/>
      <c r="X124" s="46"/>
      <c r="Y124" s="46"/>
    </row>
    <row r="125" spans="2:25">
      <c r="B125" s="48"/>
      <c r="C125" s="49"/>
      <c r="D125" s="50"/>
      <c r="E125" s="50"/>
      <c r="F125" s="50"/>
      <c r="G125" s="50"/>
      <c r="H125" s="50"/>
      <c r="I125" s="46"/>
      <c r="J125" s="46"/>
      <c r="K125" s="46"/>
      <c r="L125" s="46"/>
      <c r="M125" s="46"/>
      <c r="N125" s="46"/>
      <c r="O125" s="46"/>
      <c r="P125" s="46"/>
      <c r="Q125" s="46"/>
      <c r="R125" s="46"/>
      <c r="S125" s="46"/>
      <c r="T125" s="46"/>
      <c r="U125" s="46"/>
      <c r="V125" s="46"/>
      <c r="W125" s="46"/>
      <c r="X125" s="46"/>
      <c r="Y125" s="46"/>
    </row>
    <row r="126" spans="2:25">
      <c r="B126" s="48"/>
      <c r="C126" s="49"/>
      <c r="D126" s="50"/>
      <c r="E126" s="50"/>
      <c r="F126" s="50"/>
      <c r="G126" s="50"/>
      <c r="H126" s="50"/>
      <c r="I126" s="46"/>
      <c r="J126" s="46"/>
      <c r="K126" s="46"/>
      <c r="L126" s="46"/>
      <c r="M126" s="46"/>
      <c r="N126" s="46"/>
      <c r="O126" s="46"/>
      <c r="P126" s="46"/>
      <c r="Q126" s="46"/>
      <c r="R126" s="46"/>
      <c r="S126" s="46"/>
      <c r="T126" s="46"/>
      <c r="U126" s="46"/>
      <c r="V126" s="46"/>
      <c r="W126" s="46"/>
      <c r="X126" s="46"/>
      <c r="Y126" s="46"/>
    </row>
    <row r="127" spans="2:25">
      <c r="B127" s="48"/>
      <c r="C127" s="49"/>
      <c r="D127" s="50"/>
      <c r="E127" s="50"/>
      <c r="F127" s="50"/>
      <c r="G127" s="50"/>
      <c r="H127" s="50"/>
      <c r="I127" s="46"/>
      <c r="J127" s="46"/>
      <c r="K127" s="46"/>
      <c r="L127" s="46"/>
      <c r="M127" s="46"/>
      <c r="N127" s="46"/>
      <c r="O127" s="46"/>
      <c r="P127" s="46"/>
      <c r="Q127" s="46"/>
      <c r="R127" s="46"/>
      <c r="S127" s="46"/>
      <c r="T127" s="46"/>
      <c r="U127" s="46"/>
      <c r="V127" s="46"/>
      <c r="W127" s="46"/>
      <c r="X127" s="46"/>
      <c r="Y127" s="46"/>
    </row>
    <row r="128" spans="2:25">
      <c r="B128" s="48"/>
      <c r="C128" s="49"/>
      <c r="D128" s="50"/>
      <c r="E128" s="50"/>
      <c r="F128" s="50"/>
      <c r="G128" s="50"/>
      <c r="H128" s="50"/>
      <c r="I128" s="46"/>
      <c r="J128" s="46"/>
      <c r="K128" s="46"/>
      <c r="L128" s="46"/>
      <c r="M128" s="46"/>
      <c r="N128" s="46"/>
      <c r="O128" s="46"/>
      <c r="P128" s="46"/>
      <c r="Q128" s="46"/>
      <c r="R128" s="46"/>
      <c r="S128" s="46"/>
      <c r="T128" s="46"/>
      <c r="U128" s="46"/>
      <c r="V128" s="46"/>
      <c r="W128" s="46"/>
      <c r="X128" s="46"/>
      <c r="Y128" s="46"/>
    </row>
    <row r="129" spans="2:25">
      <c r="B129" s="48"/>
      <c r="C129" s="49"/>
      <c r="D129" s="50"/>
      <c r="E129" s="50"/>
      <c r="F129" s="50"/>
      <c r="G129" s="50"/>
      <c r="H129" s="50"/>
      <c r="I129" s="46"/>
      <c r="J129" s="46"/>
      <c r="K129" s="46"/>
      <c r="L129" s="46"/>
      <c r="M129" s="46"/>
      <c r="N129" s="46"/>
      <c r="O129" s="46"/>
      <c r="P129" s="46"/>
      <c r="Q129" s="46"/>
      <c r="R129" s="46"/>
      <c r="S129" s="46"/>
      <c r="T129" s="46"/>
      <c r="U129" s="46"/>
      <c r="V129" s="46"/>
      <c r="W129" s="46"/>
      <c r="X129" s="46"/>
      <c r="Y129" s="46"/>
    </row>
    <row r="130" spans="2:25">
      <c r="B130" s="48"/>
      <c r="C130" s="49"/>
      <c r="D130" s="50"/>
      <c r="E130" s="50"/>
      <c r="F130" s="50"/>
      <c r="G130" s="50"/>
      <c r="H130" s="50"/>
      <c r="I130" s="46"/>
      <c r="J130" s="46"/>
      <c r="K130" s="46"/>
      <c r="L130" s="46"/>
      <c r="M130" s="46"/>
      <c r="N130" s="46"/>
      <c r="O130" s="46"/>
      <c r="P130" s="46"/>
      <c r="Q130" s="46"/>
      <c r="R130" s="46"/>
      <c r="S130" s="46"/>
      <c r="T130" s="46"/>
      <c r="U130" s="46"/>
      <c r="V130" s="46"/>
      <c r="W130" s="46"/>
      <c r="X130" s="46"/>
      <c r="Y130" s="46"/>
    </row>
    <row r="131" spans="2:25">
      <c r="B131" s="48"/>
      <c r="C131" s="49"/>
      <c r="D131" s="50"/>
      <c r="E131" s="50"/>
      <c r="F131" s="50"/>
      <c r="G131" s="50"/>
      <c r="H131" s="50"/>
      <c r="I131" s="46"/>
      <c r="J131" s="46"/>
      <c r="K131" s="46"/>
      <c r="L131" s="46"/>
      <c r="M131" s="46"/>
      <c r="N131" s="46"/>
      <c r="O131" s="46"/>
      <c r="P131" s="46"/>
      <c r="Q131" s="46"/>
      <c r="R131" s="46"/>
      <c r="S131" s="46"/>
      <c r="T131" s="46"/>
      <c r="U131" s="46"/>
      <c r="V131" s="46"/>
      <c r="W131" s="46"/>
      <c r="X131" s="46"/>
      <c r="Y131" s="46"/>
    </row>
    <row r="132" spans="2:25">
      <c r="B132" s="48"/>
      <c r="C132" s="49"/>
      <c r="D132" s="50"/>
      <c r="E132" s="50"/>
      <c r="F132" s="50"/>
      <c r="G132" s="50"/>
      <c r="H132" s="50"/>
      <c r="I132" s="46"/>
      <c r="J132" s="46"/>
      <c r="K132" s="46"/>
      <c r="L132" s="46"/>
      <c r="M132" s="46"/>
      <c r="N132" s="46"/>
      <c r="O132" s="46"/>
      <c r="P132" s="46"/>
      <c r="Q132" s="46"/>
      <c r="R132" s="46"/>
      <c r="S132" s="46"/>
      <c r="T132" s="46"/>
      <c r="U132" s="46"/>
      <c r="V132" s="46"/>
      <c r="W132" s="46"/>
      <c r="X132" s="46"/>
      <c r="Y132" s="46"/>
    </row>
    <row r="133" spans="2:25">
      <c r="B133" s="48"/>
      <c r="C133" s="49"/>
      <c r="D133" s="50"/>
      <c r="E133" s="50"/>
      <c r="F133" s="50"/>
      <c r="G133" s="50"/>
      <c r="H133" s="50"/>
      <c r="I133" s="46"/>
      <c r="J133" s="46"/>
      <c r="K133" s="46"/>
      <c r="L133" s="46"/>
      <c r="M133" s="46"/>
      <c r="N133" s="46"/>
      <c r="O133" s="46"/>
      <c r="P133" s="46"/>
      <c r="Q133" s="46"/>
      <c r="R133" s="46"/>
      <c r="S133" s="46"/>
      <c r="T133" s="46"/>
      <c r="U133" s="46"/>
      <c r="V133" s="46"/>
      <c r="W133" s="46"/>
      <c r="X133" s="46"/>
      <c r="Y133" s="46"/>
    </row>
    <row r="134" spans="2:25">
      <c r="B134" s="48"/>
      <c r="C134" s="49"/>
      <c r="D134" s="50"/>
      <c r="E134" s="50"/>
      <c r="F134" s="50"/>
      <c r="G134" s="50"/>
      <c r="H134" s="50"/>
      <c r="I134" s="46"/>
      <c r="J134" s="46"/>
      <c r="K134" s="46"/>
      <c r="L134" s="46"/>
      <c r="M134" s="46"/>
      <c r="N134" s="46"/>
      <c r="O134" s="46"/>
      <c r="P134" s="46"/>
      <c r="Q134" s="46"/>
      <c r="R134" s="46"/>
      <c r="S134" s="46"/>
      <c r="T134" s="46"/>
      <c r="U134" s="46"/>
      <c r="V134" s="46"/>
      <c r="W134" s="46"/>
      <c r="X134" s="46"/>
      <c r="Y134" s="46"/>
    </row>
    <row r="135" spans="2:25">
      <c r="B135" s="48"/>
      <c r="C135" s="49"/>
      <c r="D135" s="50"/>
      <c r="E135" s="50"/>
      <c r="F135" s="50"/>
      <c r="G135" s="50"/>
      <c r="H135" s="50"/>
      <c r="I135" s="46"/>
      <c r="J135" s="46"/>
      <c r="K135" s="46"/>
      <c r="L135" s="46"/>
      <c r="M135" s="46"/>
      <c r="N135" s="46"/>
      <c r="O135" s="46"/>
      <c r="P135" s="46"/>
      <c r="Q135" s="46"/>
      <c r="R135" s="46"/>
      <c r="S135" s="46"/>
      <c r="T135" s="46"/>
      <c r="U135" s="46"/>
      <c r="V135" s="46"/>
      <c r="W135" s="46"/>
      <c r="X135" s="46"/>
      <c r="Y135" s="46"/>
    </row>
    <row r="136" spans="2:25">
      <c r="B136" s="48"/>
      <c r="C136" s="49"/>
      <c r="D136" s="50"/>
      <c r="E136" s="50"/>
      <c r="F136" s="50"/>
      <c r="G136" s="50"/>
      <c r="H136" s="50"/>
      <c r="I136" s="46"/>
      <c r="J136" s="46"/>
      <c r="K136" s="46"/>
      <c r="L136" s="46"/>
      <c r="M136" s="46"/>
      <c r="N136" s="46"/>
      <c r="O136" s="46"/>
      <c r="P136" s="46"/>
      <c r="Q136" s="46"/>
      <c r="R136" s="46"/>
      <c r="S136" s="46"/>
      <c r="T136" s="46"/>
      <c r="U136" s="46"/>
      <c r="V136" s="46"/>
      <c r="W136" s="46"/>
      <c r="X136" s="46"/>
      <c r="Y136" s="46"/>
    </row>
    <row r="137" spans="2:25">
      <c r="B137" s="48"/>
      <c r="C137" s="49"/>
      <c r="D137" s="50"/>
      <c r="E137" s="50"/>
      <c r="F137" s="50"/>
      <c r="G137" s="50"/>
      <c r="H137" s="50"/>
      <c r="I137" s="46"/>
      <c r="J137" s="46"/>
      <c r="K137" s="46"/>
      <c r="L137" s="46"/>
      <c r="M137" s="46"/>
      <c r="N137" s="46"/>
      <c r="O137" s="46"/>
      <c r="P137" s="46"/>
      <c r="Q137" s="46"/>
      <c r="R137" s="46"/>
      <c r="S137" s="46"/>
      <c r="T137" s="46"/>
      <c r="U137" s="46"/>
      <c r="V137" s="46"/>
      <c r="W137" s="46"/>
      <c r="X137" s="46"/>
      <c r="Y137" s="46"/>
    </row>
    <row r="138" spans="2:25">
      <c r="B138" s="48"/>
      <c r="C138" s="49"/>
      <c r="D138" s="50"/>
      <c r="E138" s="50"/>
      <c r="F138" s="50"/>
      <c r="G138" s="50"/>
      <c r="H138" s="50"/>
      <c r="I138" s="46"/>
      <c r="J138" s="46"/>
      <c r="K138" s="46"/>
      <c r="L138" s="46"/>
      <c r="M138" s="46"/>
      <c r="N138" s="46"/>
      <c r="O138" s="46"/>
      <c r="P138" s="46"/>
      <c r="Q138" s="46"/>
      <c r="R138" s="46"/>
      <c r="S138" s="46"/>
      <c r="T138" s="46"/>
      <c r="U138" s="46"/>
      <c r="V138" s="46"/>
      <c r="W138" s="46"/>
      <c r="X138" s="46"/>
      <c r="Y138" s="46"/>
    </row>
    <row r="139" spans="2:25">
      <c r="B139" s="48"/>
      <c r="C139" s="49"/>
      <c r="D139" s="50"/>
      <c r="E139" s="50"/>
      <c r="F139" s="50"/>
      <c r="G139" s="50"/>
      <c r="H139" s="50"/>
      <c r="I139" s="46"/>
      <c r="J139" s="46"/>
      <c r="K139" s="46"/>
      <c r="L139" s="46"/>
      <c r="M139" s="46"/>
      <c r="N139" s="46"/>
      <c r="O139" s="46"/>
      <c r="P139" s="46"/>
      <c r="Q139" s="46"/>
      <c r="R139" s="46"/>
      <c r="S139" s="46"/>
      <c r="T139" s="46"/>
      <c r="U139" s="46"/>
      <c r="V139" s="46"/>
      <c r="W139" s="46"/>
      <c r="X139" s="46"/>
      <c r="Y139" s="46"/>
    </row>
    <row r="140" spans="2:25">
      <c r="B140" s="48"/>
      <c r="C140" s="49"/>
      <c r="D140" s="50"/>
      <c r="E140" s="50"/>
      <c r="F140" s="50"/>
      <c r="G140" s="50"/>
      <c r="H140" s="50"/>
      <c r="I140" s="46"/>
      <c r="J140" s="46"/>
      <c r="K140" s="46"/>
      <c r="L140" s="46"/>
      <c r="M140" s="46"/>
      <c r="N140" s="46"/>
      <c r="O140" s="46"/>
      <c r="P140" s="46"/>
      <c r="Q140" s="46"/>
      <c r="R140" s="46"/>
      <c r="S140" s="46"/>
      <c r="T140" s="46"/>
      <c r="U140" s="46"/>
      <c r="V140" s="46"/>
      <c r="W140" s="46"/>
      <c r="X140" s="46"/>
      <c r="Y140" s="46"/>
    </row>
    <row r="141" spans="2:25">
      <c r="B141" s="48"/>
      <c r="C141" s="49"/>
      <c r="D141" s="50"/>
      <c r="E141" s="50"/>
      <c r="F141" s="50"/>
      <c r="G141" s="50"/>
      <c r="H141" s="50"/>
      <c r="I141" s="46"/>
      <c r="J141" s="46"/>
      <c r="K141" s="46"/>
      <c r="L141" s="46"/>
      <c r="M141" s="46"/>
      <c r="N141" s="46"/>
      <c r="O141" s="46"/>
      <c r="P141" s="46"/>
      <c r="Q141" s="46"/>
      <c r="R141" s="46"/>
      <c r="S141" s="46"/>
      <c r="T141" s="46"/>
      <c r="U141" s="46"/>
      <c r="V141" s="46"/>
      <c r="W141" s="46"/>
      <c r="X141" s="46"/>
      <c r="Y141" s="46"/>
    </row>
    <row r="142" spans="2:25">
      <c r="B142" s="48"/>
      <c r="C142" s="49"/>
      <c r="D142" s="50"/>
      <c r="E142" s="50"/>
      <c r="F142" s="50"/>
      <c r="G142" s="50"/>
      <c r="H142" s="50"/>
      <c r="I142" s="46"/>
      <c r="J142" s="46"/>
      <c r="K142" s="46"/>
      <c r="L142" s="46"/>
      <c r="M142" s="46"/>
      <c r="N142" s="46"/>
      <c r="O142" s="46"/>
      <c r="P142" s="46"/>
      <c r="Q142" s="46"/>
      <c r="R142" s="46"/>
      <c r="S142" s="46"/>
      <c r="T142" s="46"/>
      <c r="U142" s="46"/>
      <c r="V142" s="46"/>
      <c r="W142" s="46"/>
      <c r="X142" s="46"/>
      <c r="Y142" s="46"/>
    </row>
    <row r="143" spans="2:25">
      <c r="B143" s="48"/>
      <c r="C143" s="49"/>
      <c r="D143" s="50"/>
      <c r="E143" s="50"/>
      <c r="F143" s="50"/>
      <c r="G143" s="50"/>
      <c r="H143" s="50"/>
      <c r="I143" s="46"/>
      <c r="J143" s="46"/>
      <c r="K143" s="46"/>
      <c r="L143" s="46"/>
      <c r="M143" s="46"/>
      <c r="N143" s="46"/>
      <c r="O143" s="46"/>
      <c r="P143" s="46"/>
      <c r="Q143" s="46"/>
      <c r="R143" s="46"/>
      <c r="S143" s="46"/>
      <c r="T143" s="46"/>
      <c r="U143" s="46"/>
      <c r="V143" s="46"/>
      <c r="W143" s="46"/>
      <c r="X143" s="46"/>
      <c r="Y143" s="46"/>
    </row>
    <row r="144" spans="2:25">
      <c r="B144" s="48"/>
      <c r="C144" s="49"/>
      <c r="D144" s="50"/>
      <c r="E144" s="50"/>
      <c r="F144" s="50"/>
      <c r="G144" s="50"/>
      <c r="H144" s="50"/>
      <c r="I144" s="46"/>
      <c r="J144" s="46"/>
      <c r="K144" s="46"/>
      <c r="L144" s="46"/>
      <c r="M144" s="46"/>
      <c r="N144" s="46"/>
      <c r="O144" s="46"/>
      <c r="P144" s="46"/>
      <c r="Q144" s="46"/>
      <c r="R144" s="46"/>
      <c r="S144" s="46"/>
      <c r="T144" s="46"/>
      <c r="U144" s="46"/>
      <c r="V144" s="46"/>
      <c r="W144" s="46"/>
      <c r="X144" s="46"/>
      <c r="Y144" s="46"/>
    </row>
    <row r="145" spans="2:25">
      <c r="B145" s="48"/>
      <c r="C145" s="49"/>
      <c r="D145" s="50"/>
      <c r="E145" s="50"/>
      <c r="F145" s="50"/>
      <c r="G145" s="50"/>
      <c r="H145" s="50"/>
      <c r="I145" s="46"/>
      <c r="J145" s="46"/>
      <c r="K145" s="46"/>
      <c r="L145" s="46"/>
      <c r="M145" s="46"/>
      <c r="N145" s="46"/>
      <c r="O145" s="46"/>
      <c r="P145" s="46"/>
      <c r="Q145" s="46"/>
      <c r="R145" s="46"/>
      <c r="S145" s="46"/>
      <c r="T145" s="46"/>
      <c r="U145" s="46"/>
      <c r="V145" s="46"/>
      <c r="W145" s="46"/>
      <c r="X145" s="46"/>
      <c r="Y145" s="46"/>
    </row>
    <row r="146" spans="2:25">
      <c r="B146" s="48"/>
      <c r="C146" s="49"/>
      <c r="D146" s="50"/>
      <c r="E146" s="50"/>
      <c r="F146" s="50"/>
      <c r="G146" s="50"/>
      <c r="H146" s="50"/>
      <c r="I146" s="46"/>
      <c r="J146" s="46"/>
      <c r="K146" s="46"/>
      <c r="L146" s="46"/>
      <c r="M146" s="46"/>
      <c r="N146" s="46"/>
      <c r="O146" s="46"/>
      <c r="P146" s="46"/>
      <c r="Q146" s="46"/>
      <c r="R146" s="46"/>
      <c r="S146" s="46"/>
      <c r="T146" s="46"/>
      <c r="U146" s="46"/>
      <c r="V146" s="46"/>
      <c r="W146" s="46"/>
      <c r="X146" s="46"/>
      <c r="Y146" s="46"/>
    </row>
    <row r="147" spans="2:25">
      <c r="B147" s="48"/>
      <c r="C147" s="49"/>
      <c r="D147" s="50"/>
      <c r="E147" s="50"/>
      <c r="F147" s="50"/>
      <c r="G147" s="50"/>
      <c r="H147" s="50"/>
      <c r="I147" s="46"/>
      <c r="J147" s="46"/>
      <c r="K147" s="46"/>
      <c r="L147" s="46"/>
      <c r="M147" s="46"/>
      <c r="N147" s="46"/>
      <c r="O147" s="46"/>
      <c r="P147" s="46"/>
      <c r="Q147" s="46"/>
      <c r="R147" s="46"/>
      <c r="S147" s="46"/>
      <c r="T147" s="46"/>
      <c r="U147" s="46"/>
      <c r="V147" s="46"/>
      <c r="W147" s="46"/>
      <c r="X147" s="46"/>
      <c r="Y147" s="46"/>
    </row>
    <row r="148" spans="2:25">
      <c r="B148" s="48"/>
      <c r="C148" s="49"/>
      <c r="D148" s="50"/>
      <c r="E148" s="50"/>
      <c r="F148" s="50"/>
      <c r="G148" s="50"/>
      <c r="H148" s="50"/>
      <c r="I148" s="46"/>
      <c r="J148" s="46"/>
      <c r="K148" s="46"/>
      <c r="L148" s="46"/>
      <c r="M148" s="46"/>
      <c r="N148" s="46"/>
      <c r="O148" s="46"/>
      <c r="P148" s="46"/>
      <c r="Q148" s="46"/>
      <c r="R148" s="46"/>
      <c r="S148" s="46"/>
      <c r="T148" s="46"/>
      <c r="U148" s="46"/>
      <c r="V148" s="46"/>
      <c r="W148" s="46"/>
      <c r="X148" s="46"/>
      <c r="Y148" s="46"/>
    </row>
    <row r="149" spans="2:25">
      <c r="B149" s="48"/>
      <c r="C149" s="49"/>
      <c r="D149" s="50"/>
      <c r="E149" s="50"/>
      <c r="F149" s="50"/>
      <c r="G149" s="50"/>
      <c r="H149" s="50"/>
      <c r="I149" s="46"/>
      <c r="J149" s="46"/>
      <c r="K149" s="46"/>
      <c r="L149" s="46"/>
      <c r="M149" s="46"/>
      <c r="N149" s="46"/>
      <c r="O149" s="46"/>
      <c r="P149" s="46"/>
      <c r="Q149" s="46"/>
      <c r="R149" s="46"/>
      <c r="S149" s="46"/>
      <c r="T149" s="46"/>
      <c r="U149" s="46"/>
      <c r="V149" s="46"/>
      <c r="W149" s="46"/>
      <c r="X149" s="46"/>
      <c r="Y149" s="46"/>
    </row>
    <row r="150" spans="2:25">
      <c r="B150" s="48"/>
      <c r="C150" s="49"/>
      <c r="D150" s="50"/>
      <c r="E150" s="50"/>
      <c r="F150" s="50"/>
      <c r="G150" s="50"/>
      <c r="H150" s="50"/>
      <c r="I150" s="46"/>
      <c r="J150" s="46"/>
      <c r="K150" s="46"/>
      <c r="L150" s="46"/>
      <c r="M150" s="46"/>
      <c r="N150" s="46"/>
      <c r="O150" s="46"/>
      <c r="P150" s="46"/>
      <c r="Q150" s="46"/>
      <c r="R150" s="46"/>
      <c r="S150" s="46"/>
      <c r="T150" s="46"/>
      <c r="U150" s="46"/>
      <c r="V150" s="46"/>
      <c r="W150" s="46"/>
      <c r="X150" s="46"/>
      <c r="Y150" s="46"/>
    </row>
    <row r="151" spans="2:25">
      <c r="B151" s="48"/>
      <c r="C151" s="49"/>
      <c r="D151" s="50"/>
      <c r="E151" s="50"/>
      <c r="F151" s="50"/>
      <c r="G151" s="50"/>
      <c r="H151" s="50"/>
      <c r="I151" s="46"/>
      <c r="J151" s="46"/>
      <c r="K151" s="46"/>
      <c r="L151" s="46"/>
      <c r="M151" s="46"/>
      <c r="N151" s="46"/>
      <c r="O151" s="46"/>
      <c r="P151" s="46"/>
      <c r="Q151" s="46"/>
      <c r="R151" s="46"/>
      <c r="S151" s="46"/>
      <c r="T151" s="46"/>
      <c r="U151" s="46"/>
      <c r="V151" s="46"/>
      <c r="W151" s="46"/>
      <c r="X151" s="46"/>
      <c r="Y151" s="46"/>
    </row>
    <row r="152" spans="2:25">
      <c r="B152" s="48"/>
      <c r="C152" s="49"/>
      <c r="D152" s="50"/>
      <c r="E152" s="50"/>
      <c r="F152" s="50"/>
      <c r="G152" s="50"/>
      <c r="H152" s="50"/>
      <c r="I152" s="46"/>
      <c r="J152" s="46"/>
      <c r="K152" s="46"/>
      <c r="L152" s="46"/>
      <c r="M152" s="46"/>
      <c r="N152" s="46"/>
      <c r="O152" s="46"/>
      <c r="P152" s="46"/>
      <c r="Q152" s="46"/>
      <c r="R152" s="46"/>
      <c r="S152" s="46"/>
      <c r="T152" s="46"/>
      <c r="U152" s="46"/>
      <c r="V152" s="46"/>
      <c r="W152" s="46"/>
      <c r="X152" s="46"/>
      <c r="Y152" s="46"/>
    </row>
    <row r="153" spans="2:25">
      <c r="B153" s="48"/>
      <c r="C153" s="49"/>
      <c r="D153" s="50"/>
      <c r="E153" s="50"/>
      <c r="F153" s="50"/>
      <c r="G153" s="50"/>
      <c r="H153" s="50"/>
      <c r="I153" s="46"/>
      <c r="J153" s="46"/>
      <c r="K153" s="46"/>
      <c r="L153" s="46"/>
      <c r="M153" s="46"/>
      <c r="N153" s="46"/>
      <c r="O153" s="46"/>
      <c r="P153" s="46"/>
      <c r="Q153" s="46"/>
      <c r="R153" s="46"/>
      <c r="S153" s="46"/>
      <c r="T153" s="46"/>
      <c r="U153" s="46"/>
      <c r="V153" s="46"/>
      <c r="W153" s="46"/>
      <c r="X153" s="46"/>
      <c r="Y153" s="46"/>
    </row>
    <row r="154" spans="2:25">
      <c r="B154" s="48"/>
      <c r="C154" s="49"/>
      <c r="D154" s="50"/>
      <c r="E154" s="50"/>
      <c r="F154" s="50"/>
      <c r="G154" s="50"/>
      <c r="H154" s="50"/>
      <c r="I154" s="46"/>
      <c r="J154" s="46"/>
      <c r="K154" s="46"/>
      <c r="L154" s="46"/>
      <c r="M154" s="46"/>
      <c r="N154" s="46"/>
      <c r="O154" s="46"/>
      <c r="P154" s="46"/>
      <c r="Q154" s="46"/>
      <c r="R154" s="46"/>
      <c r="S154" s="46"/>
      <c r="T154" s="46"/>
      <c r="U154" s="46"/>
      <c r="V154" s="46"/>
      <c r="W154" s="46"/>
      <c r="X154" s="46"/>
      <c r="Y154" s="46"/>
    </row>
    <row r="155" spans="2:25">
      <c r="B155" s="48"/>
      <c r="C155" s="49"/>
      <c r="D155" s="50"/>
      <c r="E155" s="50"/>
      <c r="F155" s="50"/>
      <c r="G155" s="50"/>
      <c r="H155" s="50"/>
      <c r="I155" s="46"/>
      <c r="J155" s="46"/>
      <c r="K155" s="46"/>
      <c r="L155" s="46"/>
      <c r="M155" s="46"/>
      <c r="N155" s="46"/>
      <c r="O155" s="46"/>
      <c r="P155" s="46"/>
      <c r="Q155" s="46"/>
      <c r="R155" s="46"/>
      <c r="S155" s="46"/>
      <c r="T155" s="46"/>
      <c r="U155" s="46"/>
      <c r="V155" s="46"/>
      <c r="W155" s="46"/>
      <c r="X155" s="46"/>
      <c r="Y155" s="46"/>
    </row>
    <row r="156" spans="2:25">
      <c r="B156" s="48"/>
      <c r="C156" s="49"/>
      <c r="D156" s="50"/>
      <c r="E156" s="50"/>
      <c r="F156" s="50"/>
      <c r="G156" s="50"/>
      <c r="H156" s="50"/>
      <c r="I156" s="46"/>
      <c r="J156" s="46"/>
      <c r="K156" s="46"/>
      <c r="L156" s="46"/>
      <c r="M156" s="46"/>
      <c r="N156" s="46"/>
      <c r="O156" s="46"/>
      <c r="P156" s="46"/>
      <c r="Q156" s="46"/>
      <c r="R156" s="46"/>
      <c r="S156" s="46"/>
      <c r="T156" s="46"/>
      <c r="U156" s="46"/>
      <c r="V156" s="46"/>
      <c r="W156" s="46"/>
      <c r="X156" s="46"/>
      <c r="Y156" s="46"/>
    </row>
    <row r="157" spans="2:25">
      <c r="B157" s="48"/>
      <c r="C157" s="49"/>
      <c r="D157" s="50"/>
      <c r="E157" s="50"/>
      <c r="F157" s="50"/>
      <c r="G157" s="50"/>
      <c r="H157" s="50"/>
      <c r="I157" s="46"/>
      <c r="J157" s="46"/>
      <c r="K157" s="46"/>
      <c r="L157" s="46"/>
      <c r="M157" s="46"/>
      <c r="N157" s="46"/>
      <c r="O157" s="46"/>
      <c r="P157" s="46"/>
      <c r="Q157" s="46"/>
      <c r="R157" s="46"/>
      <c r="S157" s="46"/>
      <c r="T157" s="46"/>
      <c r="U157" s="46"/>
      <c r="V157" s="46"/>
      <c r="W157" s="46"/>
      <c r="X157" s="46"/>
      <c r="Y157" s="46"/>
    </row>
    <row r="158" spans="2:25">
      <c r="B158" s="48"/>
      <c r="C158" s="49"/>
      <c r="D158" s="50"/>
      <c r="E158" s="50"/>
      <c r="F158" s="50"/>
      <c r="G158" s="50"/>
      <c r="H158" s="50"/>
      <c r="I158" s="46"/>
      <c r="J158" s="46"/>
      <c r="K158" s="46"/>
      <c r="L158" s="46"/>
      <c r="M158" s="46"/>
      <c r="N158" s="46"/>
      <c r="O158" s="46"/>
      <c r="P158" s="46"/>
      <c r="Q158" s="46"/>
      <c r="R158" s="46"/>
      <c r="S158" s="46"/>
      <c r="T158" s="46"/>
      <c r="U158" s="46"/>
      <c r="V158" s="46"/>
      <c r="W158" s="46"/>
      <c r="X158" s="46"/>
      <c r="Y158" s="46"/>
    </row>
    <row r="159" spans="2:25">
      <c r="B159" s="48"/>
      <c r="C159" s="49"/>
      <c r="D159" s="50"/>
      <c r="E159" s="50"/>
      <c r="F159" s="50"/>
      <c r="G159" s="50"/>
      <c r="H159" s="50"/>
      <c r="I159" s="46"/>
      <c r="J159" s="46"/>
      <c r="K159" s="46"/>
      <c r="L159" s="46"/>
      <c r="M159" s="46"/>
      <c r="N159" s="46"/>
      <c r="O159" s="46"/>
      <c r="P159" s="46"/>
      <c r="Q159" s="46"/>
      <c r="R159" s="46"/>
      <c r="S159" s="46"/>
      <c r="T159" s="46"/>
      <c r="U159" s="46"/>
      <c r="V159" s="46"/>
      <c r="W159" s="46"/>
      <c r="X159" s="46"/>
      <c r="Y159" s="46"/>
    </row>
    <row r="160" spans="2:25">
      <c r="B160" s="48"/>
      <c r="C160" s="49"/>
      <c r="D160" s="50"/>
      <c r="E160" s="50"/>
      <c r="F160" s="50"/>
      <c r="G160" s="50"/>
      <c r="H160" s="50"/>
      <c r="I160" s="46"/>
      <c r="J160" s="46"/>
      <c r="K160" s="46"/>
      <c r="L160" s="46"/>
      <c r="M160" s="46"/>
      <c r="N160" s="46"/>
      <c r="O160" s="46"/>
      <c r="P160" s="46"/>
      <c r="Q160" s="46"/>
      <c r="R160" s="46"/>
      <c r="S160" s="46"/>
      <c r="T160" s="46"/>
      <c r="U160" s="46"/>
      <c r="V160" s="46"/>
      <c r="W160" s="46"/>
      <c r="X160" s="46"/>
      <c r="Y160" s="46"/>
    </row>
    <row r="161" spans="2:25">
      <c r="B161" s="48"/>
      <c r="C161" s="49"/>
      <c r="D161" s="50"/>
      <c r="E161" s="50"/>
      <c r="F161" s="50"/>
      <c r="G161" s="50"/>
      <c r="H161" s="50"/>
      <c r="I161" s="46"/>
      <c r="J161" s="46"/>
      <c r="K161" s="46"/>
      <c r="L161" s="46"/>
      <c r="M161" s="46"/>
      <c r="N161" s="46"/>
      <c r="O161" s="46"/>
      <c r="P161" s="46"/>
      <c r="Q161" s="46"/>
      <c r="R161" s="46"/>
      <c r="S161" s="46"/>
      <c r="T161" s="46"/>
      <c r="U161" s="46"/>
      <c r="V161" s="46"/>
      <c r="W161" s="46"/>
      <c r="X161" s="46"/>
      <c r="Y161" s="46"/>
    </row>
    <row r="162" spans="2:25">
      <c r="B162" s="48"/>
      <c r="C162" s="49"/>
      <c r="D162" s="50"/>
      <c r="E162" s="50"/>
      <c r="F162" s="50"/>
      <c r="G162" s="50"/>
      <c r="H162" s="50"/>
      <c r="I162" s="46"/>
      <c r="J162" s="46"/>
      <c r="K162" s="46"/>
      <c r="L162" s="46"/>
      <c r="M162" s="46"/>
      <c r="N162" s="46"/>
      <c r="O162" s="46"/>
      <c r="P162" s="46"/>
      <c r="Q162" s="46"/>
      <c r="R162" s="46"/>
      <c r="S162" s="46"/>
      <c r="T162" s="46"/>
      <c r="U162" s="46"/>
      <c r="V162" s="46"/>
      <c r="W162" s="46"/>
      <c r="X162" s="46"/>
      <c r="Y162" s="46"/>
    </row>
    <row r="163" spans="2:25">
      <c r="B163" s="48"/>
      <c r="C163" s="49"/>
      <c r="D163" s="50"/>
      <c r="E163" s="50"/>
      <c r="F163" s="50"/>
      <c r="G163" s="50"/>
      <c r="H163" s="50"/>
      <c r="I163" s="46"/>
      <c r="J163" s="46"/>
      <c r="K163" s="46"/>
      <c r="L163" s="46"/>
      <c r="M163" s="46"/>
      <c r="N163" s="46"/>
      <c r="O163" s="46"/>
      <c r="P163" s="46"/>
      <c r="Q163" s="46"/>
      <c r="R163" s="46"/>
      <c r="S163" s="46"/>
      <c r="T163" s="46"/>
      <c r="U163" s="46"/>
      <c r="V163" s="46"/>
      <c r="W163" s="46"/>
      <c r="X163" s="46"/>
      <c r="Y163" s="46"/>
    </row>
    <row r="164" spans="2:25">
      <c r="B164" s="48"/>
      <c r="C164" s="49"/>
      <c r="D164" s="50"/>
      <c r="E164" s="50"/>
      <c r="F164" s="50"/>
      <c r="G164" s="50"/>
      <c r="H164" s="50"/>
      <c r="I164" s="46"/>
      <c r="J164" s="46"/>
      <c r="K164" s="46"/>
      <c r="L164" s="46"/>
      <c r="M164" s="46"/>
      <c r="N164" s="46"/>
      <c r="O164" s="46"/>
      <c r="P164" s="46"/>
      <c r="Q164" s="46"/>
      <c r="R164" s="46"/>
      <c r="S164" s="46"/>
      <c r="T164" s="46"/>
      <c r="U164" s="46"/>
      <c r="V164" s="46"/>
      <c r="W164" s="46"/>
      <c r="X164" s="46"/>
      <c r="Y164" s="46"/>
    </row>
    <row r="165" spans="2:25">
      <c r="B165" s="48"/>
      <c r="C165" s="49"/>
      <c r="D165" s="50"/>
      <c r="E165" s="50"/>
      <c r="F165" s="50"/>
      <c r="G165" s="50"/>
      <c r="H165" s="50"/>
      <c r="I165" s="46"/>
      <c r="J165" s="46"/>
      <c r="K165" s="46"/>
      <c r="L165" s="46"/>
      <c r="M165" s="46"/>
      <c r="N165" s="46"/>
      <c r="O165" s="46"/>
      <c r="P165" s="46"/>
      <c r="Q165" s="46"/>
      <c r="R165" s="46"/>
      <c r="S165" s="46"/>
      <c r="T165" s="46"/>
      <c r="U165" s="46"/>
      <c r="V165" s="46"/>
      <c r="W165" s="46"/>
      <c r="X165" s="46"/>
      <c r="Y165" s="46"/>
    </row>
    <row r="166" spans="2:25">
      <c r="B166" s="48"/>
      <c r="C166" s="49"/>
      <c r="D166" s="50"/>
      <c r="E166" s="50"/>
      <c r="F166" s="50"/>
      <c r="G166" s="50"/>
      <c r="H166" s="50"/>
      <c r="I166" s="46"/>
      <c r="J166" s="46"/>
      <c r="K166" s="46"/>
      <c r="L166" s="46"/>
      <c r="M166" s="46"/>
      <c r="N166" s="46"/>
      <c r="O166" s="46"/>
      <c r="P166" s="46"/>
      <c r="Q166" s="46"/>
      <c r="R166" s="46"/>
      <c r="S166" s="46"/>
      <c r="T166" s="46"/>
      <c r="U166" s="46"/>
      <c r="V166" s="46"/>
      <c r="W166" s="46"/>
      <c r="X166" s="46"/>
      <c r="Y166" s="46"/>
    </row>
    <row r="167" spans="2:25">
      <c r="B167" s="48"/>
      <c r="C167" s="49"/>
      <c r="D167" s="50"/>
      <c r="E167" s="50"/>
      <c r="F167" s="50"/>
      <c r="G167" s="50"/>
      <c r="H167" s="50"/>
      <c r="I167" s="46"/>
      <c r="J167" s="46"/>
      <c r="K167" s="46"/>
      <c r="L167" s="46"/>
      <c r="M167" s="46"/>
      <c r="N167" s="46"/>
      <c r="O167" s="46"/>
      <c r="P167" s="46"/>
      <c r="Q167" s="46"/>
      <c r="R167" s="46"/>
      <c r="S167" s="46"/>
      <c r="T167" s="46"/>
      <c r="U167" s="46"/>
      <c r="V167" s="46"/>
      <c r="W167" s="46"/>
      <c r="X167" s="46"/>
      <c r="Y167" s="46"/>
    </row>
    <row r="168" spans="2:25">
      <c r="B168" s="48"/>
      <c r="C168" s="49"/>
      <c r="D168" s="50"/>
      <c r="E168" s="50"/>
      <c r="F168" s="50"/>
      <c r="G168" s="50"/>
      <c r="H168" s="50"/>
      <c r="I168" s="46"/>
      <c r="J168" s="46"/>
      <c r="K168" s="46"/>
      <c r="L168" s="46"/>
      <c r="M168" s="46"/>
      <c r="N168" s="46"/>
      <c r="O168" s="46"/>
      <c r="P168" s="46"/>
      <c r="Q168" s="46"/>
      <c r="R168" s="46"/>
      <c r="S168" s="46"/>
      <c r="T168" s="46"/>
      <c r="U168" s="46"/>
      <c r="V168" s="46"/>
      <c r="W168" s="46"/>
      <c r="X168" s="46"/>
      <c r="Y168" s="46"/>
    </row>
    <row r="169" spans="2:25">
      <c r="B169" s="48"/>
      <c r="C169" s="49"/>
      <c r="D169" s="50"/>
      <c r="E169" s="50"/>
      <c r="F169" s="50"/>
      <c r="G169" s="50"/>
      <c r="H169" s="50"/>
      <c r="I169" s="46"/>
      <c r="J169" s="46"/>
      <c r="K169" s="46"/>
      <c r="L169" s="46"/>
      <c r="M169" s="46"/>
      <c r="N169" s="46"/>
      <c r="O169" s="46"/>
      <c r="P169" s="46"/>
      <c r="Q169" s="46"/>
      <c r="R169" s="46"/>
      <c r="S169" s="46"/>
      <c r="T169" s="46"/>
      <c r="U169" s="46"/>
      <c r="V169" s="46"/>
      <c r="W169" s="46"/>
      <c r="X169" s="46"/>
      <c r="Y169" s="46"/>
    </row>
    <row r="170" spans="2:25">
      <c r="B170" s="48"/>
      <c r="C170" s="49"/>
      <c r="D170" s="50"/>
      <c r="E170" s="50"/>
      <c r="F170" s="50"/>
      <c r="G170" s="50"/>
      <c r="H170" s="50"/>
      <c r="I170" s="46"/>
      <c r="J170" s="46"/>
      <c r="K170" s="46"/>
      <c r="L170" s="46"/>
      <c r="M170" s="46"/>
      <c r="N170" s="46"/>
      <c r="O170" s="46"/>
      <c r="P170" s="46"/>
      <c r="Q170" s="46"/>
      <c r="R170" s="46"/>
      <c r="S170" s="46"/>
      <c r="T170" s="46"/>
      <c r="U170" s="46"/>
      <c r="V170" s="46"/>
      <c r="W170" s="46"/>
      <c r="X170" s="46"/>
      <c r="Y170" s="46"/>
    </row>
    <row r="171" spans="2:25">
      <c r="B171" s="48"/>
      <c r="C171" s="49"/>
      <c r="D171" s="50"/>
      <c r="E171" s="50"/>
      <c r="F171" s="50"/>
      <c r="G171" s="50"/>
      <c r="H171" s="50"/>
      <c r="I171" s="46"/>
      <c r="J171" s="46"/>
      <c r="K171" s="46"/>
      <c r="L171" s="46"/>
      <c r="M171" s="46"/>
      <c r="N171" s="46"/>
      <c r="O171" s="46"/>
      <c r="P171" s="46"/>
      <c r="Q171" s="46"/>
      <c r="R171" s="46"/>
      <c r="S171" s="46"/>
      <c r="T171" s="46"/>
      <c r="U171" s="46"/>
      <c r="V171" s="46"/>
      <c r="W171" s="46"/>
      <c r="X171" s="46"/>
      <c r="Y171" s="46"/>
    </row>
    <row r="172" spans="2:25">
      <c r="B172" s="48"/>
      <c r="C172" s="49"/>
      <c r="D172" s="50"/>
      <c r="E172" s="50"/>
      <c r="F172" s="50"/>
      <c r="G172" s="50"/>
      <c r="H172" s="50"/>
      <c r="I172" s="46"/>
      <c r="J172" s="46"/>
      <c r="K172" s="46"/>
      <c r="L172" s="46"/>
      <c r="M172" s="46"/>
      <c r="N172" s="46"/>
      <c r="O172" s="46"/>
      <c r="P172" s="46"/>
      <c r="Q172" s="46"/>
      <c r="R172" s="46"/>
      <c r="S172" s="46"/>
      <c r="T172" s="46"/>
      <c r="U172" s="46"/>
      <c r="V172" s="46"/>
      <c r="W172" s="46"/>
      <c r="X172" s="46"/>
      <c r="Y172" s="46"/>
    </row>
    <row r="173" spans="2:25">
      <c r="B173" s="48"/>
      <c r="C173" s="49"/>
      <c r="D173" s="50"/>
      <c r="E173" s="50"/>
      <c r="F173" s="50"/>
      <c r="G173" s="50"/>
      <c r="H173" s="50"/>
      <c r="I173" s="46"/>
      <c r="J173" s="46"/>
      <c r="K173" s="46"/>
      <c r="L173" s="46"/>
      <c r="M173" s="46"/>
      <c r="N173" s="46"/>
      <c r="O173" s="46"/>
      <c r="P173" s="46"/>
      <c r="Q173" s="46"/>
      <c r="R173" s="46"/>
      <c r="S173" s="46"/>
      <c r="T173" s="46"/>
      <c r="U173" s="46"/>
      <c r="V173" s="46"/>
      <c r="W173" s="46"/>
      <c r="X173" s="46"/>
      <c r="Y173" s="46"/>
    </row>
    <row r="174" spans="2:25">
      <c r="B174" s="48"/>
      <c r="C174" s="49"/>
      <c r="D174" s="50"/>
      <c r="E174" s="50"/>
      <c r="F174" s="50"/>
      <c r="G174" s="50"/>
      <c r="H174" s="50"/>
      <c r="I174" s="46"/>
      <c r="J174" s="46"/>
      <c r="K174" s="46"/>
      <c r="L174" s="46"/>
      <c r="M174" s="46"/>
      <c r="N174" s="46"/>
      <c r="O174" s="46"/>
      <c r="P174" s="46"/>
      <c r="Q174" s="46"/>
      <c r="R174" s="46"/>
      <c r="S174" s="46"/>
      <c r="T174" s="46"/>
      <c r="U174" s="46"/>
      <c r="V174" s="46"/>
      <c r="W174" s="46"/>
      <c r="X174" s="46"/>
      <c r="Y174" s="46"/>
    </row>
    <row r="175" spans="2:25">
      <c r="B175" s="48"/>
      <c r="C175" s="49"/>
      <c r="D175" s="50"/>
      <c r="E175" s="50"/>
      <c r="F175" s="50"/>
      <c r="G175" s="50"/>
      <c r="H175" s="50"/>
      <c r="I175" s="46"/>
      <c r="J175" s="46"/>
      <c r="K175" s="46"/>
      <c r="L175" s="46"/>
      <c r="M175" s="46"/>
      <c r="N175" s="46"/>
      <c r="O175" s="46"/>
      <c r="P175" s="46"/>
      <c r="Q175" s="46"/>
      <c r="R175" s="46"/>
      <c r="S175" s="46"/>
      <c r="T175" s="46"/>
      <c r="U175" s="46"/>
      <c r="V175" s="46"/>
      <c r="W175" s="46"/>
      <c r="X175" s="46"/>
      <c r="Y175" s="46"/>
    </row>
    <row r="176" spans="2:25">
      <c r="B176" s="48"/>
      <c r="C176" s="49"/>
      <c r="D176" s="50"/>
      <c r="E176" s="50"/>
      <c r="F176" s="50"/>
      <c r="G176" s="50"/>
      <c r="H176" s="50"/>
      <c r="I176" s="46"/>
      <c r="J176" s="46"/>
      <c r="K176" s="46"/>
      <c r="L176" s="46"/>
      <c r="M176" s="46"/>
      <c r="N176" s="46"/>
      <c r="O176" s="46"/>
      <c r="P176" s="46"/>
      <c r="Q176" s="46"/>
      <c r="R176" s="46"/>
      <c r="S176" s="46"/>
      <c r="T176" s="46"/>
      <c r="U176" s="46"/>
      <c r="V176" s="46"/>
      <c r="W176" s="46"/>
      <c r="X176" s="46"/>
      <c r="Y176" s="46"/>
    </row>
    <row r="177" spans="2:25">
      <c r="B177" s="48"/>
      <c r="C177" s="49"/>
      <c r="D177" s="50"/>
      <c r="E177" s="50"/>
      <c r="F177" s="50"/>
      <c r="G177" s="50"/>
      <c r="H177" s="50"/>
      <c r="I177" s="46"/>
      <c r="J177" s="46"/>
      <c r="K177" s="46"/>
      <c r="L177" s="46"/>
      <c r="M177" s="46"/>
      <c r="N177" s="46"/>
      <c r="O177" s="46"/>
      <c r="P177" s="46"/>
      <c r="Q177" s="46"/>
      <c r="R177" s="46"/>
      <c r="S177" s="46"/>
      <c r="T177" s="46"/>
      <c r="U177" s="46"/>
      <c r="V177" s="46"/>
      <c r="W177" s="46"/>
      <c r="X177" s="46"/>
      <c r="Y177" s="46"/>
    </row>
    <row r="178" spans="2:25">
      <c r="B178" s="48"/>
      <c r="C178" s="49"/>
      <c r="D178" s="50"/>
      <c r="E178" s="50"/>
      <c r="F178" s="50"/>
      <c r="G178" s="50"/>
      <c r="H178" s="50"/>
      <c r="I178" s="46"/>
      <c r="J178" s="46"/>
      <c r="K178" s="46"/>
      <c r="L178" s="46"/>
      <c r="M178" s="46"/>
      <c r="N178" s="46"/>
      <c r="O178" s="46"/>
      <c r="P178" s="46"/>
      <c r="Q178" s="46"/>
      <c r="R178" s="46"/>
      <c r="S178" s="46"/>
      <c r="T178" s="46"/>
      <c r="U178" s="46"/>
      <c r="V178" s="46"/>
      <c r="W178" s="46"/>
      <c r="X178" s="46"/>
      <c r="Y178" s="46"/>
    </row>
    <row r="179" spans="2:25">
      <c r="B179" s="48"/>
      <c r="C179" s="49"/>
      <c r="D179" s="50"/>
      <c r="E179" s="50"/>
      <c r="F179" s="50"/>
      <c r="G179" s="50"/>
      <c r="H179" s="50"/>
      <c r="I179" s="46"/>
      <c r="J179" s="46"/>
      <c r="K179" s="46"/>
      <c r="L179" s="46"/>
      <c r="M179" s="46"/>
      <c r="N179" s="46"/>
      <c r="O179" s="46"/>
      <c r="P179" s="46"/>
      <c r="Q179" s="46"/>
      <c r="R179" s="46"/>
      <c r="S179" s="46"/>
      <c r="T179" s="46"/>
      <c r="U179" s="46"/>
      <c r="V179" s="46"/>
      <c r="W179" s="46"/>
      <c r="X179" s="46"/>
      <c r="Y179" s="46"/>
    </row>
    <row r="180" spans="2:25">
      <c r="B180" s="48"/>
      <c r="C180" s="49"/>
      <c r="D180" s="50"/>
      <c r="E180" s="50"/>
      <c r="F180" s="50"/>
      <c r="G180" s="50"/>
      <c r="H180" s="50"/>
      <c r="I180" s="46"/>
      <c r="J180" s="46"/>
      <c r="K180" s="46"/>
      <c r="L180" s="46"/>
      <c r="M180" s="46"/>
      <c r="N180" s="46"/>
      <c r="O180" s="46"/>
      <c r="P180" s="46"/>
      <c r="Q180" s="46"/>
      <c r="R180" s="46"/>
      <c r="S180" s="46"/>
      <c r="T180" s="46"/>
      <c r="U180" s="46"/>
      <c r="V180" s="46"/>
      <c r="W180" s="46"/>
      <c r="X180" s="46"/>
      <c r="Y180" s="46"/>
    </row>
    <row r="181" spans="2:25">
      <c r="B181" s="48"/>
      <c r="C181" s="49"/>
      <c r="D181" s="50"/>
      <c r="E181" s="50"/>
      <c r="F181" s="50"/>
      <c r="G181" s="50"/>
      <c r="H181" s="50"/>
      <c r="I181" s="46"/>
      <c r="J181" s="46"/>
      <c r="K181" s="46"/>
      <c r="L181" s="46"/>
      <c r="M181" s="46"/>
      <c r="N181" s="46"/>
      <c r="O181" s="46"/>
      <c r="P181" s="46"/>
      <c r="Q181" s="46"/>
      <c r="R181" s="46"/>
      <c r="S181" s="46"/>
      <c r="T181" s="46"/>
      <c r="U181" s="46"/>
      <c r="V181" s="46"/>
      <c r="W181" s="46"/>
      <c r="X181" s="46"/>
      <c r="Y181" s="46"/>
    </row>
    <row r="182" spans="2:25">
      <c r="B182" s="48"/>
      <c r="C182" s="49"/>
      <c r="D182" s="50"/>
      <c r="E182" s="50"/>
      <c r="F182" s="50"/>
      <c r="G182" s="50"/>
      <c r="H182" s="50"/>
      <c r="I182" s="46"/>
      <c r="J182" s="46"/>
      <c r="K182" s="46"/>
      <c r="L182" s="46"/>
      <c r="M182" s="46"/>
      <c r="N182" s="46"/>
      <c r="O182" s="46"/>
      <c r="P182" s="46"/>
      <c r="Q182" s="46"/>
      <c r="R182" s="46"/>
      <c r="S182" s="46"/>
      <c r="T182" s="46"/>
      <c r="U182" s="46"/>
      <c r="V182" s="46"/>
      <c r="W182" s="46"/>
      <c r="X182" s="46"/>
      <c r="Y182" s="46"/>
    </row>
    <row r="183" spans="2:25">
      <c r="B183" s="48"/>
      <c r="C183" s="49"/>
      <c r="D183" s="50"/>
      <c r="E183" s="50"/>
      <c r="F183" s="50"/>
      <c r="G183" s="50"/>
      <c r="H183" s="50"/>
      <c r="I183" s="46"/>
      <c r="J183" s="46"/>
      <c r="K183" s="46"/>
      <c r="L183" s="46"/>
      <c r="M183" s="46"/>
      <c r="N183" s="46"/>
      <c r="O183" s="46"/>
      <c r="P183" s="46"/>
      <c r="Q183" s="46"/>
      <c r="R183" s="46"/>
      <c r="S183" s="46"/>
      <c r="T183" s="46"/>
      <c r="U183" s="46"/>
      <c r="V183" s="46"/>
      <c r="W183" s="46"/>
      <c r="X183" s="46"/>
      <c r="Y183" s="46"/>
    </row>
    <row r="184" spans="2:25">
      <c r="B184" s="48"/>
      <c r="C184" s="49"/>
      <c r="D184" s="50"/>
      <c r="E184" s="50"/>
      <c r="F184" s="50"/>
      <c r="G184" s="50"/>
      <c r="H184" s="50"/>
      <c r="I184" s="46"/>
      <c r="J184" s="46"/>
      <c r="K184" s="46"/>
      <c r="L184" s="46"/>
      <c r="M184" s="46"/>
      <c r="N184" s="46"/>
      <c r="O184" s="46"/>
      <c r="P184" s="46"/>
      <c r="Q184" s="46"/>
      <c r="R184" s="46"/>
      <c r="S184" s="46"/>
      <c r="T184" s="46"/>
      <c r="U184" s="46"/>
      <c r="V184" s="46"/>
      <c r="W184" s="46"/>
      <c r="X184" s="46"/>
      <c r="Y184" s="46"/>
    </row>
    <row r="185" spans="2:25">
      <c r="B185" s="48"/>
      <c r="C185" s="49"/>
      <c r="D185" s="50"/>
      <c r="E185" s="50"/>
      <c r="F185" s="50"/>
      <c r="G185" s="50"/>
      <c r="H185" s="50"/>
      <c r="I185" s="46"/>
      <c r="J185" s="46"/>
      <c r="K185" s="46"/>
      <c r="L185" s="46"/>
      <c r="M185" s="46"/>
      <c r="N185" s="46"/>
      <c r="O185" s="46"/>
      <c r="P185" s="46"/>
      <c r="Q185" s="46"/>
      <c r="R185" s="46"/>
      <c r="S185" s="46"/>
      <c r="T185" s="46"/>
      <c r="U185" s="46"/>
      <c r="V185" s="46"/>
      <c r="W185" s="46"/>
      <c r="X185" s="46"/>
      <c r="Y185" s="46"/>
    </row>
    <row r="186" spans="2:25">
      <c r="B186" s="48"/>
      <c r="C186" s="49"/>
      <c r="D186" s="50"/>
      <c r="E186" s="50"/>
      <c r="F186" s="50"/>
      <c r="G186" s="50"/>
      <c r="H186" s="50"/>
      <c r="I186" s="46"/>
      <c r="J186" s="46"/>
      <c r="K186" s="46"/>
      <c r="L186" s="46"/>
      <c r="M186" s="46"/>
      <c r="N186" s="46"/>
      <c r="O186" s="46"/>
      <c r="P186" s="46"/>
      <c r="Q186" s="46"/>
      <c r="R186" s="46"/>
      <c r="S186" s="46"/>
      <c r="T186" s="46"/>
      <c r="U186" s="46"/>
      <c r="V186" s="46"/>
      <c r="W186" s="46"/>
      <c r="X186" s="46"/>
      <c r="Y186" s="46"/>
    </row>
    <row r="187" spans="2:25">
      <c r="B187" s="48"/>
      <c r="C187" s="49"/>
      <c r="D187" s="50"/>
      <c r="E187" s="50"/>
      <c r="F187" s="50"/>
      <c r="G187" s="50"/>
      <c r="H187" s="50"/>
      <c r="I187" s="46"/>
      <c r="J187" s="46"/>
      <c r="K187" s="46"/>
      <c r="L187" s="46"/>
      <c r="M187" s="46"/>
      <c r="N187" s="46"/>
      <c r="O187" s="46"/>
      <c r="P187" s="46"/>
      <c r="Q187" s="46"/>
      <c r="R187" s="46"/>
      <c r="S187" s="46"/>
      <c r="T187" s="46"/>
      <c r="U187" s="46"/>
      <c r="V187" s="46"/>
      <c r="W187" s="46"/>
      <c r="X187" s="46"/>
      <c r="Y187" s="46"/>
    </row>
    <row r="188" spans="2:25">
      <c r="B188" s="48"/>
      <c r="C188" s="49"/>
      <c r="D188" s="50"/>
      <c r="E188" s="50"/>
      <c r="F188" s="50"/>
      <c r="G188" s="50"/>
      <c r="H188" s="50"/>
      <c r="I188" s="46"/>
      <c r="J188" s="46"/>
      <c r="K188" s="46"/>
      <c r="L188" s="46"/>
      <c r="M188" s="46"/>
      <c r="N188" s="46"/>
      <c r="O188" s="46"/>
      <c r="P188" s="46"/>
      <c r="Q188" s="46"/>
      <c r="R188" s="46"/>
      <c r="S188" s="46"/>
      <c r="T188" s="46"/>
      <c r="U188" s="46"/>
      <c r="V188" s="46"/>
      <c r="W188" s="46"/>
      <c r="X188" s="46"/>
      <c r="Y188" s="46"/>
    </row>
    <row r="189" spans="2:25">
      <c r="B189" s="48"/>
      <c r="C189" s="49"/>
      <c r="D189" s="50"/>
      <c r="E189" s="50"/>
      <c r="F189" s="50"/>
      <c r="G189" s="50"/>
      <c r="H189" s="50"/>
      <c r="I189" s="46"/>
      <c r="J189" s="46"/>
      <c r="K189" s="46"/>
      <c r="L189" s="46"/>
      <c r="M189" s="46"/>
      <c r="N189" s="46"/>
      <c r="O189" s="46"/>
      <c r="P189" s="46"/>
      <c r="Q189" s="46"/>
      <c r="R189" s="46"/>
      <c r="S189" s="46"/>
      <c r="T189" s="46"/>
      <c r="U189" s="46"/>
      <c r="V189" s="46"/>
      <c r="W189" s="46"/>
      <c r="X189" s="46"/>
      <c r="Y189" s="46"/>
    </row>
    <row r="190" spans="2:25">
      <c r="B190" s="48"/>
      <c r="C190" s="49"/>
      <c r="D190" s="50"/>
      <c r="E190" s="50"/>
      <c r="F190" s="50"/>
      <c r="G190" s="50"/>
      <c r="H190" s="50"/>
      <c r="I190" s="46"/>
      <c r="J190" s="46"/>
      <c r="K190" s="46"/>
      <c r="L190" s="46"/>
      <c r="M190" s="46"/>
      <c r="N190" s="46"/>
      <c r="O190" s="46"/>
      <c r="P190" s="46"/>
      <c r="Q190" s="46"/>
      <c r="R190" s="46"/>
      <c r="S190" s="46"/>
      <c r="T190" s="46"/>
      <c r="U190" s="46"/>
      <c r="V190" s="46"/>
      <c r="W190" s="46"/>
      <c r="X190" s="46"/>
      <c r="Y190" s="46"/>
    </row>
    <row r="191" spans="2:25">
      <c r="B191" s="48"/>
      <c r="C191" s="49"/>
      <c r="D191" s="50"/>
      <c r="E191" s="50"/>
      <c r="F191" s="50"/>
      <c r="G191" s="50"/>
      <c r="H191" s="50"/>
      <c r="I191" s="46"/>
      <c r="J191" s="46"/>
      <c r="K191" s="46"/>
      <c r="L191" s="46"/>
      <c r="M191" s="46"/>
      <c r="N191" s="46"/>
      <c r="O191" s="46"/>
      <c r="P191" s="46"/>
      <c r="Q191" s="46"/>
      <c r="R191" s="46"/>
      <c r="S191" s="46"/>
      <c r="T191" s="46"/>
      <c r="U191" s="46"/>
      <c r="V191" s="46"/>
      <c r="W191" s="46"/>
      <c r="X191" s="46"/>
      <c r="Y191" s="46"/>
    </row>
    <row r="192" spans="2:25">
      <c r="B192" s="48"/>
      <c r="C192" s="49"/>
      <c r="D192" s="50"/>
      <c r="E192" s="50"/>
      <c r="F192" s="50"/>
      <c r="G192" s="50"/>
      <c r="H192" s="50"/>
      <c r="I192" s="46"/>
      <c r="J192" s="46"/>
      <c r="K192" s="46"/>
      <c r="L192" s="46"/>
      <c r="M192" s="46"/>
      <c r="N192" s="46"/>
      <c r="O192" s="46"/>
      <c r="P192" s="46"/>
      <c r="Q192" s="46"/>
      <c r="R192" s="46"/>
      <c r="S192" s="46"/>
      <c r="T192" s="46"/>
      <c r="U192" s="46"/>
      <c r="V192" s="46"/>
      <c r="W192" s="46"/>
      <c r="X192" s="46"/>
      <c r="Y192" s="46"/>
    </row>
    <row r="193" spans="2:25">
      <c r="B193" s="48"/>
      <c r="C193" s="49"/>
      <c r="D193" s="50"/>
      <c r="E193" s="50"/>
      <c r="F193" s="50"/>
      <c r="G193" s="50"/>
      <c r="H193" s="50"/>
      <c r="I193" s="46"/>
      <c r="J193" s="46"/>
      <c r="K193" s="46"/>
      <c r="L193" s="46"/>
      <c r="M193" s="46"/>
      <c r="N193" s="46"/>
      <c r="O193" s="46"/>
      <c r="P193" s="46"/>
      <c r="Q193" s="46"/>
      <c r="R193" s="46"/>
      <c r="S193" s="46"/>
      <c r="T193" s="46"/>
      <c r="U193" s="46"/>
      <c r="V193" s="46"/>
      <c r="W193" s="46"/>
      <c r="X193" s="46"/>
      <c r="Y193" s="46"/>
    </row>
    <row r="194" spans="2:25">
      <c r="B194" s="48"/>
      <c r="C194" s="49"/>
      <c r="D194" s="50"/>
      <c r="E194" s="50"/>
      <c r="F194" s="50"/>
      <c r="G194" s="50"/>
      <c r="H194" s="50"/>
      <c r="I194" s="46"/>
      <c r="J194" s="46"/>
      <c r="K194" s="46"/>
      <c r="L194" s="46"/>
      <c r="M194" s="46"/>
      <c r="N194" s="46"/>
      <c r="O194" s="46"/>
      <c r="P194" s="46"/>
      <c r="Q194" s="46"/>
      <c r="R194" s="46"/>
      <c r="S194" s="46"/>
      <c r="T194" s="46"/>
      <c r="U194" s="46"/>
      <c r="V194" s="46"/>
      <c r="W194" s="46"/>
      <c r="X194" s="46"/>
      <c r="Y194" s="46"/>
    </row>
    <row r="195" spans="2:25">
      <c r="B195" s="48"/>
      <c r="C195" s="49"/>
      <c r="D195" s="50"/>
      <c r="E195" s="50"/>
      <c r="F195" s="50"/>
      <c r="G195" s="50"/>
      <c r="H195" s="50"/>
      <c r="I195" s="46"/>
      <c r="J195" s="46"/>
      <c r="K195" s="46"/>
      <c r="L195" s="46"/>
      <c r="M195" s="46"/>
      <c r="N195" s="46"/>
      <c r="O195" s="46"/>
      <c r="P195" s="46"/>
      <c r="Q195" s="46"/>
      <c r="R195" s="46"/>
      <c r="S195" s="46"/>
      <c r="T195" s="46"/>
      <c r="U195" s="46"/>
      <c r="V195" s="46"/>
      <c r="W195" s="46"/>
      <c r="X195" s="46"/>
      <c r="Y195" s="46"/>
    </row>
    <row r="196" spans="2:25">
      <c r="B196" s="48"/>
      <c r="C196" s="49"/>
      <c r="D196" s="50"/>
      <c r="E196" s="50"/>
      <c r="F196" s="50"/>
      <c r="G196" s="50"/>
      <c r="H196" s="50"/>
      <c r="I196" s="46"/>
      <c r="J196" s="46"/>
      <c r="K196" s="46"/>
      <c r="L196" s="46"/>
      <c r="M196" s="46"/>
      <c r="N196" s="46"/>
      <c r="O196" s="46"/>
      <c r="P196" s="46"/>
      <c r="Q196" s="46"/>
      <c r="R196" s="46"/>
      <c r="S196" s="46"/>
      <c r="T196" s="46"/>
      <c r="U196" s="46"/>
      <c r="V196" s="46"/>
      <c r="W196" s="46"/>
      <c r="X196" s="46"/>
      <c r="Y196" s="46"/>
    </row>
    <row r="197" spans="2:25">
      <c r="B197" s="48"/>
      <c r="C197" s="49"/>
      <c r="D197" s="50"/>
      <c r="E197" s="50"/>
      <c r="F197" s="50"/>
      <c r="G197" s="50"/>
      <c r="H197" s="50"/>
      <c r="I197" s="46"/>
      <c r="J197" s="46"/>
      <c r="K197" s="46"/>
      <c r="L197" s="46"/>
      <c r="M197" s="46"/>
      <c r="N197" s="46"/>
      <c r="O197" s="46"/>
      <c r="P197" s="46"/>
      <c r="Q197" s="46"/>
      <c r="R197" s="46"/>
      <c r="S197" s="46"/>
      <c r="T197" s="46"/>
      <c r="U197" s="46"/>
      <c r="V197" s="46"/>
      <c r="W197" s="46"/>
      <c r="X197" s="46"/>
      <c r="Y197" s="46"/>
    </row>
    <row r="198" spans="2:25">
      <c r="B198" s="48"/>
      <c r="C198" s="49"/>
      <c r="D198" s="50"/>
      <c r="E198" s="50"/>
      <c r="F198" s="50"/>
      <c r="G198" s="50"/>
      <c r="H198" s="50"/>
      <c r="I198" s="46"/>
      <c r="J198" s="46"/>
      <c r="K198" s="46"/>
      <c r="L198" s="46"/>
      <c r="M198" s="46"/>
      <c r="N198" s="46"/>
      <c r="O198" s="46"/>
      <c r="P198" s="46"/>
      <c r="Q198" s="46"/>
      <c r="R198" s="46"/>
      <c r="S198" s="46"/>
      <c r="T198" s="46"/>
      <c r="U198" s="46"/>
      <c r="V198" s="46"/>
      <c r="W198" s="46"/>
      <c r="X198" s="46"/>
      <c r="Y198" s="46"/>
    </row>
    <row r="199" spans="2:25">
      <c r="B199" s="48"/>
      <c r="C199" s="49"/>
      <c r="D199" s="50"/>
      <c r="E199" s="50"/>
      <c r="F199" s="50"/>
      <c r="G199" s="50"/>
      <c r="H199" s="50"/>
      <c r="I199" s="46"/>
      <c r="J199" s="46"/>
      <c r="K199" s="46"/>
      <c r="L199" s="46"/>
      <c r="M199" s="46"/>
      <c r="N199" s="46"/>
      <c r="O199" s="46"/>
      <c r="P199" s="46"/>
      <c r="Q199" s="46"/>
      <c r="R199" s="46"/>
      <c r="S199" s="46"/>
      <c r="T199" s="46"/>
      <c r="U199" s="46"/>
      <c r="V199" s="46"/>
      <c r="W199" s="46"/>
      <c r="X199" s="46"/>
      <c r="Y199" s="46"/>
    </row>
    <row r="200" spans="2:25">
      <c r="B200" s="48"/>
      <c r="C200" s="49"/>
      <c r="D200" s="50"/>
      <c r="E200" s="50"/>
      <c r="F200" s="50"/>
      <c r="G200" s="50"/>
      <c r="H200" s="50"/>
      <c r="I200" s="46"/>
      <c r="J200" s="46"/>
      <c r="K200" s="46"/>
      <c r="L200" s="46"/>
      <c r="M200" s="46"/>
      <c r="N200" s="46"/>
      <c r="O200" s="46"/>
      <c r="P200" s="46"/>
      <c r="Q200" s="46"/>
      <c r="R200" s="46"/>
      <c r="S200" s="46"/>
      <c r="T200" s="46"/>
      <c r="U200" s="46"/>
      <c r="V200" s="46"/>
      <c r="W200" s="46"/>
      <c r="X200" s="46"/>
      <c r="Y200" s="46"/>
    </row>
    <row r="201" spans="2:25">
      <c r="B201" s="48"/>
      <c r="C201" s="49"/>
      <c r="D201" s="50"/>
      <c r="E201" s="50"/>
      <c r="F201" s="50"/>
      <c r="G201" s="50"/>
      <c r="H201" s="50"/>
      <c r="I201" s="46"/>
      <c r="J201" s="46"/>
      <c r="K201" s="46"/>
      <c r="L201" s="46"/>
      <c r="M201" s="46"/>
      <c r="N201" s="46"/>
      <c r="O201" s="46"/>
      <c r="P201" s="46"/>
      <c r="Q201" s="46"/>
      <c r="R201" s="46"/>
      <c r="S201" s="46"/>
      <c r="T201" s="46"/>
      <c r="U201" s="46"/>
      <c r="V201" s="46"/>
      <c r="W201" s="46"/>
      <c r="X201" s="46"/>
      <c r="Y201" s="46"/>
    </row>
    <row r="202" spans="2:25">
      <c r="B202" s="48"/>
      <c r="C202" s="49"/>
      <c r="D202" s="50"/>
      <c r="E202" s="50"/>
      <c r="F202" s="50"/>
      <c r="G202" s="50"/>
      <c r="H202" s="50"/>
      <c r="I202" s="46"/>
      <c r="J202" s="46"/>
      <c r="K202" s="46"/>
      <c r="L202" s="46"/>
      <c r="M202" s="46"/>
      <c r="N202" s="46"/>
      <c r="O202" s="46"/>
      <c r="P202" s="46"/>
      <c r="Q202" s="46"/>
      <c r="R202" s="46"/>
      <c r="S202" s="46"/>
      <c r="T202" s="46"/>
      <c r="U202" s="46"/>
      <c r="V202" s="46"/>
      <c r="W202" s="46"/>
      <c r="X202" s="46"/>
      <c r="Y202" s="46"/>
    </row>
    <row r="203" spans="2:25">
      <c r="B203" s="48"/>
      <c r="C203" s="49"/>
      <c r="D203" s="50"/>
      <c r="E203" s="50"/>
      <c r="F203" s="50"/>
      <c r="G203" s="50"/>
      <c r="H203" s="50"/>
      <c r="I203" s="46"/>
      <c r="J203" s="46"/>
      <c r="K203" s="46"/>
      <c r="L203" s="46"/>
      <c r="M203" s="46"/>
      <c r="N203" s="46"/>
      <c r="O203" s="46"/>
      <c r="P203" s="46"/>
      <c r="Q203" s="46"/>
      <c r="R203" s="46"/>
      <c r="S203" s="46"/>
      <c r="T203" s="46"/>
      <c r="U203" s="46"/>
      <c r="V203" s="46"/>
      <c r="W203" s="46"/>
      <c r="X203" s="46"/>
      <c r="Y203" s="46"/>
    </row>
    <row r="204" spans="2:25">
      <c r="B204" s="48"/>
      <c r="C204" s="49"/>
      <c r="D204" s="50"/>
      <c r="E204" s="50"/>
      <c r="F204" s="50"/>
      <c r="G204" s="50"/>
      <c r="H204" s="50"/>
      <c r="I204" s="46"/>
      <c r="J204" s="46"/>
      <c r="K204" s="46"/>
      <c r="L204" s="46"/>
      <c r="M204" s="46"/>
      <c r="N204" s="46"/>
      <c r="O204" s="46"/>
      <c r="P204" s="46"/>
      <c r="Q204" s="46"/>
      <c r="R204" s="46"/>
      <c r="S204" s="46"/>
      <c r="T204" s="46"/>
      <c r="U204" s="46"/>
      <c r="V204" s="46"/>
      <c r="W204" s="46"/>
      <c r="X204" s="46"/>
      <c r="Y204" s="46"/>
    </row>
    <row r="205" spans="2:25">
      <c r="B205" s="48"/>
      <c r="C205" s="49"/>
      <c r="D205" s="50"/>
      <c r="E205" s="50"/>
      <c r="F205" s="50"/>
      <c r="G205" s="50"/>
      <c r="H205" s="50"/>
      <c r="I205" s="46"/>
      <c r="J205" s="46"/>
      <c r="K205" s="46"/>
      <c r="L205" s="46"/>
      <c r="M205" s="46"/>
      <c r="N205" s="46"/>
      <c r="O205" s="46"/>
      <c r="P205" s="46"/>
      <c r="Q205" s="46"/>
      <c r="R205" s="46"/>
      <c r="S205" s="46"/>
      <c r="T205" s="46"/>
      <c r="U205" s="46"/>
      <c r="V205" s="46"/>
      <c r="W205" s="46"/>
      <c r="X205" s="46"/>
      <c r="Y205" s="46"/>
    </row>
    <row r="206" spans="2:25">
      <c r="B206" s="48"/>
      <c r="C206" s="49"/>
      <c r="D206" s="50"/>
      <c r="E206" s="50"/>
      <c r="F206" s="50"/>
      <c r="G206" s="50"/>
      <c r="H206" s="50"/>
      <c r="I206" s="46"/>
      <c r="J206" s="46"/>
      <c r="K206" s="46"/>
      <c r="L206" s="46"/>
      <c r="M206" s="46"/>
      <c r="N206" s="46"/>
      <c r="O206" s="46"/>
      <c r="P206" s="46"/>
      <c r="Q206" s="46"/>
      <c r="R206" s="46"/>
      <c r="S206" s="46"/>
      <c r="T206" s="46"/>
      <c r="U206" s="46"/>
      <c r="V206" s="46"/>
      <c r="W206" s="46"/>
      <c r="X206" s="46"/>
      <c r="Y206" s="46"/>
    </row>
    <row r="207" spans="2:25">
      <c r="B207" s="48"/>
      <c r="C207" s="49"/>
      <c r="D207" s="50"/>
      <c r="E207" s="50"/>
      <c r="F207" s="50"/>
      <c r="G207" s="50"/>
      <c r="H207" s="50"/>
      <c r="I207" s="46"/>
      <c r="J207" s="46"/>
      <c r="K207" s="46"/>
      <c r="L207" s="46"/>
      <c r="M207" s="46"/>
      <c r="N207" s="46"/>
      <c r="O207" s="46"/>
      <c r="P207" s="46"/>
      <c r="Q207" s="46"/>
      <c r="R207" s="46"/>
      <c r="S207" s="46"/>
      <c r="T207" s="46"/>
      <c r="U207" s="46"/>
      <c r="V207" s="46"/>
      <c r="W207" s="46"/>
      <c r="X207" s="46"/>
      <c r="Y207" s="46"/>
    </row>
    <row r="208" spans="2:25">
      <c r="B208" s="48"/>
      <c r="C208" s="49"/>
      <c r="D208" s="50"/>
      <c r="E208" s="50"/>
      <c r="F208" s="50"/>
      <c r="G208" s="50"/>
      <c r="H208" s="50"/>
      <c r="I208" s="46"/>
      <c r="J208" s="46"/>
      <c r="K208" s="46"/>
      <c r="L208" s="46"/>
      <c r="M208" s="46"/>
      <c r="N208" s="46"/>
      <c r="O208" s="46"/>
      <c r="P208" s="46"/>
      <c r="Q208" s="46"/>
      <c r="R208" s="46"/>
      <c r="S208" s="46"/>
      <c r="T208" s="46"/>
      <c r="U208" s="46"/>
      <c r="V208" s="46"/>
      <c r="W208" s="46"/>
      <c r="X208" s="46"/>
      <c r="Y208" s="46"/>
    </row>
    <row r="209" spans="2:25">
      <c r="B209" s="48"/>
      <c r="C209" s="49"/>
      <c r="D209" s="50"/>
      <c r="E209" s="50"/>
      <c r="F209" s="50"/>
      <c r="G209" s="50"/>
      <c r="H209" s="50"/>
      <c r="I209" s="46"/>
      <c r="J209" s="46"/>
      <c r="K209" s="46"/>
      <c r="L209" s="46"/>
      <c r="M209" s="46"/>
      <c r="N209" s="46"/>
      <c r="O209" s="46"/>
      <c r="P209" s="46"/>
      <c r="Q209" s="46"/>
      <c r="R209" s="46"/>
      <c r="S209" s="46"/>
      <c r="T209" s="46"/>
      <c r="U209" s="46"/>
      <c r="V209" s="46"/>
      <c r="W209" s="46"/>
      <c r="X209" s="46"/>
      <c r="Y209" s="46"/>
    </row>
    <row r="210" spans="2:25">
      <c r="B210" s="48"/>
      <c r="C210" s="49"/>
      <c r="D210" s="50"/>
      <c r="E210" s="50"/>
      <c r="F210" s="50"/>
      <c r="G210" s="50"/>
      <c r="H210" s="50"/>
      <c r="I210" s="46"/>
      <c r="J210" s="46"/>
      <c r="K210" s="46"/>
      <c r="L210" s="46"/>
      <c r="M210" s="46"/>
      <c r="N210" s="46"/>
      <c r="O210" s="46"/>
      <c r="P210" s="46"/>
      <c r="Q210" s="46"/>
      <c r="R210" s="46"/>
      <c r="S210" s="46"/>
      <c r="T210" s="46"/>
      <c r="U210" s="46"/>
      <c r="V210" s="46"/>
      <c r="W210" s="46"/>
      <c r="X210" s="46"/>
      <c r="Y210" s="46"/>
    </row>
    <row r="211" spans="2:25">
      <c r="B211" s="48"/>
      <c r="C211" s="49"/>
      <c r="D211" s="50"/>
      <c r="E211" s="50"/>
      <c r="F211" s="50"/>
      <c r="G211" s="50"/>
      <c r="H211" s="50"/>
      <c r="I211" s="46"/>
      <c r="J211" s="46"/>
      <c r="K211" s="46"/>
      <c r="L211" s="46"/>
      <c r="M211" s="46"/>
      <c r="N211" s="46"/>
      <c r="O211" s="46"/>
      <c r="P211" s="46"/>
      <c r="Q211" s="46"/>
      <c r="R211" s="46"/>
      <c r="S211" s="46"/>
      <c r="T211" s="46"/>
      <c r="U211" s="46"/>
      <c r="V211" s="46"/>
      <c r="W211" s="46"/>
      <c r="X211" s="46"/>
      <c r="Y211" s="46"/>
    </row>
    <row r="212" spans="2:25">
      <c r="B212" s="48"/>
      <c r="C212" s="49"/>
      <c r="D212" s="50"/>
      <c r="E212" s="50"/>
      <c r="F212" s="50"/>
      <c r="G212" s="50"/>
      <c r="H212" s="50"/>
      <c r="I212" s="46"/>
      <c r="J212" s="46"/>
      <c r="K212" s="46"/>
      <c r="L212" s="46"/>
      <c r="M212" s="46"/>
      <c r="N212" s="46"/>
      <c r="O212" s="46"/>
      <c r="P212" s="46"/>
      <c r="Q212" s="46"/>
      <c r="R212" s="46"/>
      <c r="S212" s="46"/>
      <c r="T212" s="46"/>
      <c r="U212" s="46"/>
      <c r="V212" s="46"/>
      <c r="W212" s="46"/>
      <c r="X212" s="46"/>
      <c r="Y212" s="46"/>
    </row>
    <row r="213" spans="2:25">
      <c r="B213" s="48"/>
      <c r="C213" s="49"/>
      <c r="D213" s="50"/>
      <c r="E213" s="50"/>
      <c r="F213" s="50"/>
      <c r="G213" s="50"/>
      <c r="H213" s="50"/>
      <c r="I213" s="46"/>
      <c r="J213" s="46"/>
      <c r="K213" s="46"/>
      <c r="L213" s="46"/>
      <c r="M213" s="46"/>
      <c r="N213" s="46"/>
      <c r="O213" s="46"/>
      <c r="P213" s="46"/>
      <c r="Q213" s="46"/>
      <c r="R213" s="46"/>
      <c r="S213" s="46"/>
      <c r="T213" s="46"/>
      <c r="U213" s="46"/>
      <c r="V213" s="46"/>
      <c r="W213" s="46"/>
      <c r="X213" s="46"/>
      <c r="Y213" s="46"/>
    </row>
    <row r="214" spans="2:25">
      <c r="B214" s="48"/>
      <c r="C214" s="49"/>
      <c r="D214" s="50"/>
      <c r="E214" s="50"/>
      <c r="F214" s="50"/>
      <c r="G214" s="50"/>
      <c r="H214" s="50"/>
      <c r="I214" s="46"/>
      <c r="J214" s="46"/>
      <c r="K214" s="46"/>
      <c r="L214" s="46"/>
      <c r="M214" s="46"/>
      <c r="N214" s="46"/>
      <c r="O214" s="46"/>
      <c r="P214" s="46"/>
      <c r="Q214" s="46"/>
      <c r="R214" s="46"/>
      <c r="S214" s="46"/>
      <c r="T214" s="46"/>
      <c r="U214" s="46"/>
      <c r="V214" s="46"/>
      <c r="W214" s="46"/>
      <c r="X214" s="46"/>
      <c r="Y214" s="46"/>
    </row>
    <row r="215" spans="2:25">
      <c r="B215" s="48"/>
      <c r="C215" s="49"/>
      <c r="D215" s="50"/>
      <c r="E215" s="50"/>
      <c r="F215" s="50"/>
      <c r="G215" s="50"/>
      <c r="H215" s="50"/>
      <c r="I215" s="46"/>
      <c r="J215" s="46"/>
      <c r="K215" s="46"/>
      <c r="L215" s="46"/>
      <c r="M215" s="46"/>
      <c r="N215" s="46"/>
      <c r="O215" s="46"/>
      <c r="P215" s="46"/>
      <c r="Q215" s="46"/>
      <c r="R215" s="46"/>
      <c r="S215" s="46"/>
      <c r="T215" s="46"/>
      <c r="U215" s="46"/>
      <c r="V215" s="46"/>
      <c r="W215" s="46"/>
      <c r="X215" s="46"/>
      <c r="Y215" s="46"/>
    </row>
    <row r="216" spans="2:25">
      <c r="B216" s="48"/>
      <c r="C216" s="49"/>
      <c r="D216" s="50"/>
      <c r="E216" s="50"/>
      <c r="F216" s="50"/>
      <c r="G216" s="50"/>
      <c r="H216" s="50"/>
      <c r="I216" s="46"/>
      <c r="J216" s="46"/>
      <c r="K216" s="46"/>
      <c r="L216" s="46"/>
      <c r="M216" s="46"/>
      <c r="N216" s="46"/>
      <c r="O216" s="46"/>
      <c r="P216" s="46"/>
      <c r="Q216" s="46"/>
      <c r="R216" s="46"/>
      <c r="S216" s="46"/>
      <c r="T216" s="46"/>
      <c r="U216" s="46"/>
      <c r="V216" s="46"/>
      <c r="W216" s="46"/>
      <c r="X216" s="46"/>
      <c r="Y216" s="46"/>
    </row>
    <row r="217" spans="2:25">
      <c r="B217" s="48"/>
      <c r="C217" s="49"/>
      <c r="D217" s="50"/>
      <c r="E217" s="50"/>
      <c r="F217" s="50"/>
      <c r="G217" s="50"/>
      <c r="H217" s="50"/>
      <c r="I217" s="46"/>
      <c r="J217" s="46"/>
      <c r="K217" s="46"/>
      <c r="L217" s="46"/>
      <c r="M217" s="46"/>
      <c r="N217" s="46"/>
      <c r="O217" s="46"/>
      <c r="P217" s="46"/>
      <c r="Q217" s="46"/>
      <c r="R217" s="46"/>
      <c r="S217" s="46"/>
      <c r="T217" s="46"/>
      <c r="U217" s="46"/>
      <c r="V217" s="46"/>
      <c r="W217" s="46"/>
      <c r="X217" s="46"/>
      <c r="Y217" s="46"/>
    </row>
    <row r="218" spans="2:25">
      <c r="B218" s="48"/>
      <c r="C218" s="49"/>
      <c r="D218" s="50"/>
      <c r="E218" s="50"/>
      <c r="F218" s="50"/>
      <c r="G218" s="50"/>
      <c r="H218" s="50"/>
      <c r="I218" s="46"/>
      <c r="J218" s="46"/>
      <c r="K218" s="46"/>
      <c r="L218" s="46"/>
      <c r="M218" s="46"/>
      <c r="N218" s="46"/>
      <c r="O218" s="46"/>
      <c r="P218" s="46"/>
      <c r="Q218" s="46"/>
      <c r="R218" s="46"/>
      <c r="S218" s="46"/>
      <c r="T218" s="46"/>
      <c r="U218" s="46"/>
      <c r="V218" s="46"/>
      <c r="W218" s="46"/>
      <c r="X218" s="46"/>
      <c r="Y218" s="46"/>
    </row>
    <row r="219" spans="2:25">
      <c r="B219" s="48"/>
      <c r="C219" s="49"/>
      <c r="D219" s="50"/>
      <c r="E219" s="50"/>
      <c r="F219" s="50"/>
      <c r="G219" s="50"/>
      <c r="H219" s="50"/>
      <c r="I219" s="46"/>
      <c r="J219" s="46"/>
      <c r="K219" s="46"/>
      <c r="L219" s="46"/>
      <c r="M219" s="46"/>
      <c r="N219" s="46"/>
      <c r="O219" s="46"/>
      <c r="P219" s="46"/>
      <c r="Q219" s="46"/>
      <c r="R219" s="46"/>
      <c r="S219" s="46"/>
      <c r="T219" s="46"/>
      <c r="U219" s="46"/>
      <c r="V219" s="46"/>
      <c r="W219" s="46"/>
      <c r="X219" s="46"/>
      <c r="Y219" s="46"/>
    </row>
    <row r="220" spans="2:25">
      <c r="B220" s="48"/>
      <c r="C220" s="49"/>
      <c r="D220" s="50"/>
      <c r="E220" s="50"/>
      <c r="F220" s="50"/>
      <c r="G220" s="50"/>
      <c r="H220" s="50"/>
      <c r="I220" s="46"/>
      <c r="J220" s="46"/>
      <c r="K220" s="46"/>
      <c r="L220" s="46"/>
      <c r="M220" s="46"/>
      <c r="N220" s="46"/>
      <c r="O220" s="46"/>
      <c r="P220" s="46"/>
      <c r="Q220" s="46"/>
      <c r="R220" s="46"/>
      <c r="S220" s="46"/>
      <c r="T220" s="46"/>
      <c r="U220" s="46"/>
      <c r="V220" s="46"/>
      <c r="W220" s="46"/>
      <c r="X220" s="46"/>
      <c r="Y220" s="46"/>
    </row>
    <row r="221" spans="2:25">
      <c r="B221" s="48"/>
      <c r="C221" s="49"/>
      <c r="D221" s="50"/>
      <c r="E221" s="50"/>
      <c r="F221" s="50"/>
      <c r="G221" s="50"/>
      <c r="H221" s="50"/>
      <c r="I221" s="46"/>
      <c r="J221" s="46"/>
      <c r="K221" s="46"/>
      <c r="L221" s="46"/>
      <c r="M221" s="46"/>
      <c r="N221" s="46"/>
      <c r="O221" s="46"/>
      <c r="P221" s="46"/>
      <c r="Q221" s="46"/>
      <c r="R221" s="46"/>
      <c r="S221" s="46"/>
      <c r="T221" s="46"/>
      <c r="U221" s="46"/>
      <c r="V221" s="46"/>
      <c r="W221" s="46"/>
      <c r="X221" s="46"/>
      <c r="Y221" s="46"/>
    </row>
    <row r="222" spans="2:25">
      <c r="B222" s="48"/>
      <c r="C222" s="49"/>
      <c r="D222" s="50"/>
      <c r="E222" s="50"/>
      <c r="F222" s="50"/>
      <c r="G222" s="50"/>
      <c r="H222" s="50"/>
      <c r="I222" s="46"/>
      <c r="J222" s="46"/>
      <c r="K222" s="46"/>
      <c r="L222" s="46"/>
      <c r="M222" s="46"/>
      <c r="N222" s="46"/>
      <c r="O222" s="46"/>
      <c r="P222" s="46"/>
      <c r="Q222" s="46"/>
      <c r="R222" s="46"/>
      <c r="S222" s="46"/>
      <c r="T222" s="46"/>
      <c r="U222" s="46"/>
      <c r="V222" s="46"/>
      <c r="W222" s="46"/>
      <c r="X222" s="46"/>
      <c r="Y222" s="46"/>
    </row>
    <row r="223" spans="2:25">
      <c r="B223" s="48"/>
      <c r="C223" s="49"/>
      <c r="D223" s="50"/>
      <c r="E223" s="50"/>
      <c r="F223" s="50"/>
      <c r="G223" s="50"/>
      <c r="H223" s="50"/>
      <c r="I223" s="46"/>
      <c r="J223" s="46"/>
      <c r="K223" s="46"/>
      <c r="L223" s="46"/>
      <c r="M223" s="46"/>
      <c r="N223" s="46"/>
      <c r="O223" s="46"/>
      <c r="P223" s="46"/>
      <c r="Q223" s="46"/>
      <c r="R223" s="46"/>
      <c r="S223" s="46"/>
      <c r="T223" s="46"/>
      <c r="U223" s="46"/>
      <c r="V223" s="46"/>
      <c r="W223" s="46"/>
      <c r="X223" s="46"/>
      <c r="Y223" s="46"/>
    </row>
    <row r="224" spans="2:25">
      <c r="B224" s="48"/>
      <c r="C224" s="49"/>
      <c r="D224" s="50"/>
      <c r="E224" s="50"/>
      <c r="F224" s="50"/>
      <c r="G224" s="50"/>
      <c r="H224" s="50"/>
      <c r="I224" s="46"/>
      <c r="J224" s="46"/>
      <c r="K224" s="46"/>
      <c r="L224" s="46"/>
      <c r="M224" s="46"/>
      <c r="N224" s="46"/>
      <c r="O224" s="46"/>
      <c r="P224" s="46"/>
      <c r="Q224" s="46"/>
      <c r="R224" s="46"/>
      <c r="S224" s="46"/>
      <c r="T224" s="46"/>
      <c r="U224" s="46"/>
      <c r="V224" s="46"/>
      <c r="W224" s="46"/>
      <c r="X224" s="46"/>
      <c r="Y224" s="46"/>
    </row>
    <row r="225" spans="2:25">
      <c r="B225" s="48"/>
      <c r="C225" s="49"/>
      <c r="D225" s="50"/>
      <c r="E225" s="50"/>
      <c r="F225" s="50"/>
      <c r="G225" s="50"/>
      <c r="H225" s="50"/>
      <c r="I225" s="46"/>
      <c r="J225" s="46"/>
      <c r="K225" s="46"/>
      <c r="L225" s="46"/>
      <c r="M225" s="46"/>
      <c r="N225" s="46"/>
      <c r="O225" s="46"/>
      <c r="P225" s="46"/>
      <c r="Q225" s="46"/>
      <c r="R225" s="46"/>
      <c r="S225" s="46"/>
      <c r="T225" s="46"/>
      <c r="U225" s="46"/>
      <c r="V225" s="46"/>
      <c r="W225" s="46"/>
      <c r="X225" s="46"/>
      <c r="Y225" s="46"/>
    </row>
    <row r="226" spans="2:25">
      <c r="B226" s="48"/>
      <c r="C226" s="49"/>
      <c r="D226" s="50"/>
      <c r="E226" s="50"/>
      <c r="F226" s="50"/>
      <c r="G226" s="50"/>
      <c r="H226" s="50"/>
      <c r="I226" s="46"/>
      <c r="J226" s="46"/>
      <c r="K226" s="46"/>
      <c r="L226" s="46"/>
      <c r="M226" s="46"/>
      <c r="N226" s="46"/>
      <c r="O226" s="46"/>
      <c r="P226" s="46"/>
      <c r="Q226" s="46"/>
      <c r="R226" s="46"/>
      <c r="S226" s="46"/>
      <c r="T226" s="46"/>
      <c r="U226" s="46"/>
      <c r="V226" s="46"/>
      <c r="W226" s="46"/>
      <c r="X226" s="46"/>
      <c r="Y226" s="46"/>
    </row>
    <row r="227" spans="2:25">
      <c r="B227" s="48"/>
      <c r="C227" s="49"/>
      <c r="D227" s="50"/>
      <c r="E227" s="50"/>
      <c r="F227" s="50"/>
      <c r="G227" s="50"/>
      <c r="H227" s="50"/>
      <c r="I227" s="46"/>
      <c r="J227" s="46"/>
      <c r="K227" s="46"/>
      <c r="L227" s="46"/>
      <c r="M227" s="46"/>
      <c r="N227" s="46"/>
      <c r="O227" s="46"/>
      <c r="P227" s="46"/>
      <c r="Q227" s="46"/>
      <c r="R227" s="46"/>
      <c r="S227" s="46"/>
      <c r="T227" s="46"/>
      <c r="U227" s="46"/>
      <c r="V227" s="46"/>
      <c r="W227" s="46"/>
      <c r="X227" s="46"/>
      <c r="Y227" s="46"/>
    </row>
    <row r="228" spans="2:25">
      <c r="B228" s="48"/>
      <c r="C228" s="49"/>
      <c r="D228" s="50"/>
      <c r="E228" s="50"/>
      <c r="F228" s="50"/>
      <c r="G228" s="50"/>
      <c r="H228" s="50"/>
      <c r="I228" s="46"/>
      <c r="J228" s="46"/>
      <c r="K228" s="46"/>
      <c r="L228" s="46"/>
      <c r="M228" s="46"/>
      <c r="N228" s="46"/>
      <c r="O228" s="46"/>
      <c r="P228" s="46"/>
      <c r="Q228" s="46"/>
      <c r="R228" s="46"/>
      <c r="S228" s="46"/>
      <c r="T228" s="46"/>
      <c r="U228" s="46"/>
      <c r="V228" s="46"/>
      <c r="W228" s="46"/>
      <c r="X228" s="46"/>
      <c r="Y228" s="46"/>
    </row>
    <row r="229" spans="2:25">
      <c r="B229" s="48"/>
      <c r="C229" s="49"/>
      <c r="D229" s="50"/>
      <c r="E229" s="50"/>
      <c r="F229" s="50"/>
      <c r="G229" s="50"/>
      <c r="H229" s="50"/>
      <c r="I229" s="46"/>
      <c r="J229" s="46"/>
      <c r="K229" s="46"/>
      <c r="L229" s="46"/>
      <c r="M229" s="46"/>
      <c r="N229" s="46"/>
      <c r="O229" s="46"/>
      <c r="P229" s="46"/>
      <c r="Q229" s="46"/>
      <c r="R229" s="46"/>
      <c r="S229" s="46"/>
      <c r="T229" s="46"/>
      <c r="U229" s="46"/>
      <c r="V229" s="46"/>
      <c r="W229" s="46"/>
      <c r="X229" s="46"/>
      <c r="Y229" s="46"/>
    </row>
    <row r="230" spans="2:25">
      <c r="B230" s="48"/>
      <c r="C230" s="49"/>
      <c r="D230" s="50"/>
      <c r="E230" s="50"/>
      <c r="F230" s="50"/>
      <c r="G230" s="50"/>
      <c r="H230" s="50"/>
      <c r="I230" s="46"/>
      <c r="J230" s="46"/>
      <c r="K230" s="46"/>
      <c r="L230" s="46"/>
      <c r="M230" s="46"/>
      <c r="N230" s="46"/>
      <c r="O230" s="46"/>
      <c r="P230" s="46"/>
      <c r="Q230" s="46"/>
      <c r="R230" s="46"/>
      <c r="S230" s="46"/>
      <c r="T230" s="46"/>
      <c r="U230" s="46"/>
      <c r="V230" s="46"/>
      <c r="W230" s="46"/>
      <c r="X230" s="46"/>
      <c r="Y230" s="46"/>
    </row>
    <row r="231" spans="2:25">
      <c r="B231" s="48"/>
      <c r="C231" s="49"/>
      <c r="D231" s="50"/>
      <c r="E231" s="50"/>
      <c r="F231" s="50"/>
      <c r="G231" s="50"/>
      <c r="H231" s="50"/>
      <c r="I231" s="46"/>
      <c r="J231" s="46"/>
      <c r="K231" s="46"/>
      <c r="L231" s="46"/>
      <c r="M231" s="46"/>
      <c r="N231" s="46"/>
      <c r="O231" s="46"/>
      <c r="P231" s="46"/>
      <c r="Q231" s="46"/>
      <c r="R231" s="46"/>
      <c r="S231" s="46"/>
      <c r="T231" s="46"/>
      <c r="U231" s="46"/>
      <c r="V231" s="46"/>
      <c r="W231" s="46"/>
      <c r="X231" s="46"/>
      <c r="Y231" s="46"/>
    </row>
    <row r="232" spans="2:25">
      <c r="B232" s="48"/>
      <c r="C232" s="49"/>
      <c r="D232" s="50"/>
      <c r="E232" s="50"/>
      <c r="F232" s="50"/>
      <c r="G232" s="50"/>
      <c r="H232" s="50"/>
      <c r="I232" s="46"/>
      <c r="J232" s="46"/>
      <c r="K232" s="46"/>
      <c r="L232" s="46"/>
      <c r="M232" s="46"/>
      <c r="N232" s="46"/>
      <c r="O232" s="46"/>
      <c r="P232" s="46"/>
      <c r="Q232" s="46"/>
      <c r="R232" s="46"/>
      <c r="S232" s="46"/>
      <c r="T232" s="46"/>
      <c r="U232" s="46"/>
      <c r="V232" s="46"/>
      <c r="W232" s="46"/>
      <c r="X232" s="46"/>
      <c r="Y232" s="46"/>
    </row>
    <row r="233" spans="2:25">
      <c r="B233" s="48"/>
      <c r="C233" s="49"/>
      <c r="D233" s="50"/>
      <c r="E233" s="50"/>
      <c r="F233" s="50"/>
      <c r="G233" s="50"/>
      <c r="H233" s="50"/>
      <c r="I233" s="46"/>
      <c r="J233" s="46"/>
      <c r="K233" s="46"/>
      <c r="L233" s="46"/>
      <c r="M233" s="46"/>
      <c r="N233" s="46"/>
      <c r="O233" s="46"/>
      <c r="P233" s="46"/>
      <c r="Q233" s="46"/>
      <c r="R233" s="46"/>
      <c r="S233" s="46"/>
      <c r="T233" s="46"/>
      <c r="U233" s="46"/>
      <c r="V233" s="46"/>
      <c r="W233" s="46"/>
      <c r="X233" s="46"/>
      <c r="Y233" s="46"/>
    </row>
    <row r="234" spans="2:25">
      <c r="B234" s="48"/>
      <c r="C234" s="49"/>
      <c r="D234" s="50"/>
      <c r="E234" s="50"/>
      <c r="F234" s="50"/>
      <c r="G234" s="50"/>
      <c r="H234" s="50"/>
      <c r="I234" s="46"/>
      <c r="J234" s="46"/>
      <c r="K234" s="46"/>
      <c r="L234" s="46"/>
      <c r="M234" s="46"/>
      <c r="N234" s="46"/>
      <c r="O234" s="46"/>
      <c r="P234" s="46"/>
      <c r="Q234" s="46"/>
      <c r="R234" s="46"/>
      <c r="S234" s="46"/>
      <c r="T234" s="46"/>
      <c r="U234" s="46"/>
      <c r="V234" s="46"/>
      <c r="W234" s="46"/>
      <c r="X234" s="46"/>
      <c r="Y234" s="46"/>
    </row>
    <row r="235" spans="2:25">
      <c r="B235" s="48"/>
      <c r="C235" s="49"/>
      <c r="D235" s="50"/>
      <c r="E235" s="50"/>
      <c r="F235" s="50"/>
      <c r="G235" s="50"/>
      <c r="H235" s="50"/>
      <c r="I235" s="46"/>
      <c r="J235" s="46"/>
      <c r="K235" s="46"/>
      <c r="L235" s="46"/>
      <c r="M235" s="46"/>
      <c r="N235" s="46"/>
      <c r="O235" s="46"/>
      <c r="P235" s="46"/>
      <c r="Q235" s="46"/>
      <c r="R235" s="46"/>
      <c r="S235" s="46"/>
      <c r="T235" s="46"/>
      <c r="U235" s="46"/>
      <c r="V235" s="46"/>
      <c r="W235" s="46"/>
      <c r="X235" s="46"/>
      <c r="Y235" s="46"/>
    </row>
  </sheetData>
  <mergeCells count="39">
    <mergeCell ref="H30:H31"/>
    <mergeCell ref="C26:C28"/>
    <mergeCell ref="G30:G31"/>
    <mergeCell ref="C35:C38"/>
    <mergeCell ref="C30:C33"/>
    <mergeCell ref="E30:E31"/>
    <mergeCell ref="F30:F31"/>
    <mergeCell ref="E36:E37"/>
    <mergeCell ref="H36:H37"/>
    <mergeCell ref="F27:G27"/>
    <mergeCell ref="H16:H17"/>
    <mergeCell ref="G18:G19"/>
    <mergeCell ref="B22:B23"/>
    <mergeCell ref="D22:D23"/>
    <mergeCell ref="E22:E23"/>
    <mergeCell ref="F22:F23"/>
    <mergeCell ref="B6:D7"/>
    <mergeCell ref="E6:E7"/>
    <mergeCell ref="F6:F7"/>
    <mergeCell ref="H6:H7"/>
    <mergeCell ref="B9:B11"/>
    <mergeCell ref="C9:C24"/>
    <mergeCell ref="D9:D11"/>
    <mergeCell ref="E9:E11"/>
    <mergeCell ref="B12:B13"/>
    <mergeCell ref="D12:D13"/>
    <mergeCell ref="E12:E13"/>
    <mergeCell ref="G12:G13"/>
    <mergeCell ref="B14:B21"/>
    <mergeCell ref="D14:D21"/>
    <mergeCell ref="E14:E20"/>
    <mergeCell ref="G16:G17"/>
    <mergeCell ref="B1:H1"/>
    <mergeCell ref="B2:H2"/>
    <mergeCell ref="B4:B5"/>
    <mergeCell ref="C4:C5"/>
    <mergeCell ref="D4:D5"/>
    <mergeCell ref="E4:E5"/>
    <mergeCell ref="F4:H4"/>
  </mergeCells>
  <hyperlinks>
    <hyperlink ref="F9" r:id="rId1" display="Video: EBRD - Gender Equality Works" xr:uid="{A72A8E3F-2E4D-4746-835A-0031E6CFE1EE}"/>
    <hyperlink ref="G9" r:id="rId2" display="Gender Balance and Inclusive Cultures. A Guide for CEOs_x000a__x000a_" xr:uid="{14EFB6FF-27E8-4D37-A0FB-59E55662EFF8}"/>
    <hyperlink ref="H9" r:id="rId3" display="Winning the fight for female talent. How to gain the diversity edge through inclusive recruitment _x000a_- Driving Inclusive Recruitment through a series of interventions (P. 12)_x000a_- Adopting a targeted female attraction strategy (P. 22) _x000a__x000a_" xr:uid="{AF4FAA54-4E17-4C05-9867-B1004B814DD4}"/>
    <hyperlink ref="F10" r:id="rId4" display="7 Steps to Promote Gender Equality in Recruiting and Hiring" xr:uid="{1570363E-93E2-4595-8428-D6883324AB6F}"/>
    <hyperlink ref="G10" r:id="rId5" display="Guide to Gender Diversity in Employment: Employer's Guide (Recruitment, Selection, Hiring, Promotion and Training Checklist. P.12)" xr:uid="{52F1F04A-9463-437C-B9D9-74A5EABAD8CC}"/>
    <hyperlink ref="H10" r:id="rId6" display="Gender Lens Investing - _x000a_How to Recruit with A Gender Lens (P. 16)" xr:uid="{F7823236-BCAC-4DFA-B8FF-954FE25B448C}"/>
    <hyperlink ref="F15" r:id="rId7" display="Equal Pay Counts:_x000a_What Companies Can Do" xr:uid="{8E5AE89F-0821-45C1-91B6-32298E72038A}"/>
    <hyperlink ref="G15" r:id="rId8" display="Empowering Women at Work: business Policies and Practices for Gender Equality" xr:uid="{5C26AA44-42BA-4AD9-9C11-66913A19666A}"/>
    <hyperlink ref="G16" r:id="rId9" display="Work and Family. Creating a family-friendly workplace." xr:uid="{94D4221D-EC17-45DF-9760-981FA7DDEA79}"/>
    <hyperlink ref="F17" r:id="rId10" display="Why parental leave will promote gender equality" xr:uid="{BE323A9F-98FD-4CA7-98C0-585524DC0F49}"/>
    <hyperlink ref="F18" r:id="rId11" xr:uid="{E652B5D2-5AA9-49BD-9C75-852BAD5109FB}"/>
    <hyperlink ref="F19" r:id="rId12" xr:uid="{A16277B7-C252-4A5B-B42C-B8AC45C818CE}"/>
    <hyperlink ref="H19" r:id="rId13" display="Flexible work reduces the gender pay gap and saves money" xr:uid="{3D79332B-D9E6-45EB-8BD6-80C343989960}"/>
    <hyperlink ref="G20" r:id="rId14" display="Breastfeeding support at work" xr:uid="{69191AB8-692A-43DD-87D7-DB31B1F345A1}"/>
    <hyperlink ref="F22" r:id="rId15" display="5 Ways to get more women on boards" xr:uid="{1988E1A4-DF1B-4B95-BF89-BDF7FDF61B09}"/>
    <hyperlink ref="G22" r:id="rId16" display="Optimizing Board Effectiveness_x000a_with Gender Diversity: Are Quotas_x000a_the Answer?" xr:uid="{28DF2C0C-ABA9-4B05-9770-465D8D88A3BE}"/>
    <hyperlink ref="H22" r:id="rId17" display="Board diversity case study: A tailored program to get more women on Canadian corporate boards" xr:uid="{DF4706F2-5C5D-4292-9FD4-C32312DD8171}"/>
    <hyperlink ref="F6" r:id="rId18" location="!" display="Overview of Bias Against Women" xr:uid="{79B3A1CF-0293-44A2-8AF6-45158F5FE127}"/>
    <hyperlink ref="G6" r:id="rId19" xr:uid="{44727A9B-8CB0-4946-A940-08742A908FC9}"/>
    <hyperlink ref="H6" r:id="rId20" display="Unconscious gender bias in the workplace: what it is, what it does and what to do about it. " xr:uid="{575D7F78-CC0B-4BB4-B1CB-C361C6401C5D}"/>
    <hyperlink ref="H11" r:id="rId21" xr:uid="{0458D6B7-CA33-4777-A529-8E25A83E55C3}"/>
    <hyperlink ref="G7" r:id="rId22" display="Wome Empowerment Principles: Equality Means Business" xr:uid="{D43A675F-EA56-479E-9B10-3AD862911E91}"/>
    <hyperlink ref="H23" r:id="rId23" display="Case Study Relx: Improving the Gender Balance on Boards and Leadership" xr:uid="{49781157-2ABA-4ED5-ABC6-A2C67F7C334C}"/>
    <hyperlink ref="H18" r:id="rId24" display="Case Study Banco Bilbao Vizcaya Argentaria: Levelling the Playing Field for Women in the Workplace" xr:uid="{0A8B1D20-851A-4595-9F2D-EBF2E74EC8F5}"/>
    <hyperlink ref="F11" r:id="rId25" xr:uid="{F75202F0-807C-4F15-8F1E-EDDFFB0C1F7A}"/>
    <hyperlink ref="G11" r:id="rId26" xr:uid="{7B5CD2D8-7AFB-4412-9686-AD2F7860F6BC}"/>
    <hyperlink ref="H12" r:id="rId27" display="Case Study Capgemini: Women's Leadership Development at a Global Scale" xr:uid="{D1013F20-FB7A-46C6-A73F-11A3F1305097}"/>
    <hyperlink ref="G12" r:id="rId28" display="Women and the Labyrinth of Leadership" xr:uid="{CB15AE85-9575-49E1-8F96-C29E77B798C2}"/>
    <hyperlink ref="F20" r:id="rId29" display="Beastfeeding and work. Brochure for employers." xr:uid="{36B27F93-1BF7-4211-A1BD-B5DA8521D034}"/>
    <hyperlink ref="F12" r:id="rId30" xr:uid="{CB08B7F2-0C02-49D5-8261-EEFC36BDB252}"/>
    <hyperlink ref="H15" r:id="rId31" xr:uid="{52C7557B-54A8-4C32-84F7-1A5F5BB9A269}"/>
    <hyperlink ref="F16" r:id="rId32" display="Why paid family leave Is good business" xr:uid="{641D4F0E-FD41-43E8-A431-52572C661E78}"/>
    <hyperlink ref="G12:G13" r:id="rId33" display="Women and the labyrinth of leadership" xr:uid="{7048B48C-4561-4EB0-9BF9-99E21CB142FE}"/>
    <hyperlink ref="H20" r:id="rId34" display="https://www.eatsmartmovemorenc.com/wp-content/uploads/2019/08/Investing-in-Workplace-BF-Programs.pdf" xr:uid="{A988181F-8B65-4B74-8BB1-F5D5DF0521BD}"/>
    <hyperlink ref="G18" r:id="rId35" display="Work and Family. Creating a family-friendly workplace." xr:uid="{A3D23FB3-9C46-45A1-9EAB-0273E42FBD22}"/>
    <hyperlink ref="F13" r:id="rId36" xr:uid="{5DCC03CA-605D-40A4-800F-AB1F4054D303}"/>
    <hyperlink ref="H13" r:id="rId37" display="Case Study: Banco Santander Shifting Culture to Boost Gender Equality" xr:uid="{29258310-5A48-4A7D-8DD5-597FBD47EE58}"/>
    <hyperlink ref="H16" r:id="rId38" xr:uid="{3D0E5EDF-4391-4FE4-9116-5ED02E2213AA}"/>
    <hyperlink ref="F21" r:id="rId39" display="How Businesses Can Take the Lead in Combating Gender-Based Violence" xr:uid="{25FBBF36-1D8B-42D5-922E-DD6317D3172E}"/>
    <hyperlink ref="H21" r:id="rId40" display="Developing a Workplace Sexual Harassment Policy: Lessons from Engendering Industries’ partner, Eko Electricity Distribution Company, in Nigeria" xr:uid="{318A13E8-99FC-4951-AB83-A85FA048C72E}"/>
    <hyperlink ref="H14" r:id="rId41" display="Understanding the business case for gender equality in the workplace. Case Study Mansour Group and Bank of Palestine  (P. 13)" xr:uid="{1310B395-14D1-4242-8337-A8A974A80ABB}"/>
    <hyperlink ref="F14" r:id="rId42" xr:uid="{F41E8837-CD29-4A92-91EC-DAF5F1FD26E4}"/>
    <hyperlink ref="G14" r:id="rId43" xr:uid="{7578550B-9034-414B-BB29-5E6C01EFD52F}"/>
    <hyperlink ref="G21" r:id="rId44" display="https://www.ifc.org/content/dam/ifc/doc/mgrt/tipsheet-implement-a-policy-for-prevention-of-sexual-harassment-october2021-external.pdf" xr:uid="{925A39DD-317B-4BBD-A05E-862FAA2BAEE2}"/>
    <hyperlink ref="E9" r:id="rId45" display="https://lefilconsulting.com/wp-content/uploads/2024/12/1.-Gender-balanced-hiring.pdf" xr:uid="{108ED8E2-E47E-4564-8BD5-BA8A9BEE7C4A}"/>
    <hyperlink ref="E12" r:id="rId46" display="https://lefilconsulting.com/wp-content/uploads/2024/11/2.-Gender-balanced-promotion-and-retention.pdf" xr:uid="{679E19ED-79A8-438E-B07F-18AE1BA41A18}"/>
    <hyperlink ref="E14" r:id="rId47" display="https://lefilconsulting.com/wp-content/uploads/2024/12/3.-Gender-sensitive-HR-policies-and-practices.pdf" xr:uid="{BB5D1846-04E5-45F8-8FEC-8364411EE3D6}"/>
    <hyperlink ref="E21" r:id="rId48" display="https://lefilconsulting.com/wp-content/uploads/2024/12/3.1.-Policy-against-sexual-harassment-on-the-workplace.pdf" xr:uid="{3830B0FA-C47F-49F2-83AE-6946FFA9A8B1}"/>
    <hyperlink ref="E22" r:id="rId49" display="https://lefilconsulting.com/wp-content/uploads/2024/11/4.-Board-of-directors-diversity.pdf" xr:uid="{54A3C794-D2B9-4EDA-887A-3ADE1E74A8E5}"/>
    <hyperlink ref="G24" r:id="rId50" display="https://www.wgea.gov.au/sites/default/files/documents/Target-Setting-for-Gender-Equality_A-Review-of-the-Literature-Dr_Leonora_Risse_March-2024.pdf" xr:uid="{82345FF2-5BF2-4BE7-9C5D-A6F282FBCFD8}"/>
    <hyperlink ref="F38" r:id="rId51" display="Engendering insutries: setting strategic gender equality targets" xr:uid="{DA077A69-E137-423D-BE70-29D32E7B14BB}"/>
    <hyperlink ref="G23" r:id="rId52" display="https://www.spf.org/global-data/user150/FrontierIncubator_ToolkitPDF.pdf" xr:uid="{1F0CA809-B372-4FFC-B03F-FD47560EBCF1}"/>
    <hyperlink ref="F27" r:id="rId53" display="https://www.spf.org/global-data/user150/FrontierIncubator_ToolkitPDF.pdf" xr:uid="{C3BB0E7A-2295-451A-817D-2A3DBFB7EE85}"/>
    <hyperlink ref="F24" r:id="rId54" display="https://www.wgea.gov.au/sites/default/files/documents/SETTING-GENDER-TARGETS-Online-accessible_0.pdf" xr:uid="{AB515690-0742-4DF4-842A-F43879805D3F}"/>
    <hyperlink ref="F28" r:id="rId55" display="How to Measure the Gender Impact of Investments: Using the 2X Challenge Indicators in Alignment with IRIS+" xr:uid="{B8678B4A-3F13-4AC1-9A5F-22CB7ECEACBA}"/>
    <hyperlink ref="H24" r:id="rId56" display="Gender-inclusive service provision: A quick guide for financial and business development services providers (p. 18)" xr:uid="{2688FCDE-49E4-47F7-AB6B-C56C3A7C502A}"/>
    <hyperlink ref="G35" r:id="rId57" display="What Works in Supporting Women-Led Businesses? " xr:uid="{215839A6-BECF-4B7F-BF5B-A79C93EF65C4}"/>
    <hyperlink ref="H26" r:id="rId58" xr:uid="{DE112DB3-37C6-4273-8D3B-578C99FF4050}"/>
    <hyperlink ref="G36" r:id="rId59" display="https://incae.edu/wp-content/uploads/2024/04/Accelerators-as-drivers.pdf" xr:uid="{2A5A83BE-EDDD-4710-AC4F-21B443645E3D}"/>
    <hyperlink ref="H38" r:id="rId60" display="https://incae.edu/wp-content/uploads/2024/04/Accelerators-as-drivers.pdf" xr:uid="{EA7F0BDE-A0F7-4808-8712-49EF5DAB71F5}"/>
    <hyperlink ref="H33" r:id="rId61" display="A decade of learnings on gender-lens acceleration. Case studies from Asia" xr:uid="{7BC4C763-860C-403A-BB9A-9FFC755F1147}"/>
    <hyperlink ref="G28" r:id="rId62" display="Gender Lens Incubation and Acceleration Toolkit (p. 10-29)" xr:uid="{CCEB4B9B-789D-487C-B3C1-5D1C6DC908BE}"/>
    <hyperlink ref="G32" r:id="rId63" display="Smarter Systems: How Tweaking Your Diligence Process Can Unlock Overlooked opportunities (p. 4-18) [Registration needed]" xr:uid="{D0D81EFD-899F-465A-845F-728F84285B4A}"/>
    <hyperlink ref="H36" r:id="rId64" display="Support Organizations and Remediating the Gender Gap in Entrepreneurial Ecosystems: A Case Study of St. Louis" xr:uid="{63B2D9E5-AA86-4C94-BFDE-8B3B7BF5DFF1}"/>
    <hyperlink ref="H35" r:id="rId65" display="https://www.swisscontact.org/_Resources/Persistent/c/b/c/6/cbc67528910bd523ae4023adf45844929ebe2ee1/GLI%20Landscape%20Report%20in%20Cambodia.pdf" xr:uid="{CBAE9572-B3BB-44A6-827B-FA8A73F6E376}"/>
    <hyperlink ref="G26" r:id="rId66" display="Accelerating Women Entrepreneurs. A handbook for practitioners (p. 10-15)" xr:uid="{B92D7712-7EEC-4F0F-AF16-F3577F72054A}"/>
    <hyperlink ref="F30:F31" r:id="rId67" display="Gender Lens Incubation and Acceleration Toolkit. Supporting intermediaries to be more inclusive of all genders (p. 34-38)" xr:uid="{F28BEBF3-2519-4047-95AF-31B01288BE0B}"/>
    <hyperlink ref="H30:H31" r:id="rId68" display="Gender Lens Incubation and Acceleration Toolkit. Supporting intermediaries to be more inclusive of all genders (p. 34-38)" xr:uid="{AF0D444E-37F6-44EF-A384-5E9650C06957}"/>
    <hyperlink ref="F26" r:id="rId69" display="https://www.v4w.org/uploads/documents/Journey-Destination-SB-Report-August-8.pdf" xr:uid="{5BC22D50-68A7-45CB-9C4A-208E3EF1B1C9}"/>
    <hyperlink ref="H28" r:id="rId70" display="Gender Lens Measuring in Acceleration (p. 32-36)" xr:uid="{B4FD7D9B-9B1B-49EA-AD8B-DFA371057253}"/>
    <hyperlink ref="G30:G31" r:id="rId71" display="Gender Lens Incubation and Acceleration Toolkit. Supporting intermediaries to be more inclusive of all genders (p. 34-38)" xr:uid="{61C69530-08BE-4EA0-AEC0-D2D39F0BA093}"/>
    <hyperlink ref="F30" r:id="rId72" display="https://incae.edu/wp-content/uploads/2024/04/Accelerators-as-drivers.pdf" xr:uid="{FF2F0D0F-C3B2-4496-8FC3-EBCE320BF899}"/>
    <hyperlink ref="G33" r:id="rId73" display="What We Learned About Women-led Ventures and Acceleration: Examining Evidence from Four New Studies (p. 8-10)" xr:uid="{5D371C11-6E34-4FDB-A32D-3D73857B0AE3}"/>
    <hyperlink ref="G38" r:id="rId74" display="Introducing Standards of Practice for Gender Lens Investing" xr:uid="{68FAB897-409D-47C3-9571-3BE874F89144}"/>
    <hyperlink ref="H32" r:id="rId75" xr:uid="{A763675C-2BCB-4F28-A059-B24DAEE7BCCA}"/>
    <hyperlink ref="F32" r:id="rId76" display="Gender Lens Incubation and Acceleration Toolkit. Supporting intermediaries to be more inclusive of all genders (p. 39-38)" xr:uid="{F3FFC950-4CAF-468D-B882-A2980695CA8B}"/>
    <hyperlink ref="F35" r:id="rId77" display="Gender Lens Incubation and Acceleration Toolkit. Supporting intermediaries to be more inclusive of all genders (p. 39-38)" xr:uid="{7C3BB626-6C6C-4D62-AC37-857519833C4E}"/>
    <hyperlink ref="F36" r:id="rId78" display="Gender Lens Incubation and Acceleration Toolkit. Supporting intermediaries to be more inclusive of all genders (p. 39-38)" xr:uid="{8A43CAA4-C7D2-4ADD-B12E-03BFC9682FF2}"/>
    <hyperlink ref="F37" r:id="rId79" display="Gender Lens Incubation and Acceleration Toolkit. Supporting intermediaries to be more inclusive of all genders (p. 39-38)" xr:uid="{3ED8B4AA-D267-41A0-876D-BDC3FF689282}"/>
    <hyperlink ref="G37" r:id="rId80" display="Women Centric Mentoring Framework" xr:uid="{427D6F6B-DBF3-49E1-AC08-AEC9914C3E1F}"/>
    <hyperlink ref="F33" r:id="rId81" display="https://incae.edu/wp-content/uploads/2024/04/Accelerators-as-drivers.pdf" xr:uid="{0A3CF9FA-2428-45AF-A6CB-C71C393C871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CD03-82A4-224D-B3B6-F87155EAD54B}">
  <dimension ref="A1:I27"/>
  <sheetViews>
    <sheetView workbookViewId="0"/>
  </sheetViews>
  <sheetFormatPr defaultColWidth="11.1640625" defaultRowHeight="15.5"/>
  <sheetData>
    <row r="1" spans="1:9">
      <c r="A1" s="44" t="s">
        <v>465</v>
      </c>
      <c r="B1" t="s">
        <v>246</v>
      </c>
      <c r="F1" t="s">
        <v>466</v>
      </c>
      <c r="G1" t="str">
        <f>IF('M3 - Initiative template'!$P$9=B1,B6,IF('M3 - Initiative template'!$P$9=B2,B12,IF('M3 - Initiative template'!$P$9=B3,B16,IF('M3 - Initiative template'!$P$9=B4,B21,""))))</f>
        <v/>
      </c>
      <c r="H1" t="s">
        <v>467</v>
      </c>
      <c r="I1" t="str">
        <f>IF('M3 - Initiative template'!$P$95=B1,B6,IF('M3 - Initiative template'!$P$95=B2,B12,IF('M3 - Initiative template'!$P$95=B3,B16,IF('M3 - Initiative template'!$P$95=B4,B21,""))))</f>
        <v/>
      </c>
    </row>
    <row r="2" spans="1:9">
      <c r="B2" t="s">
        <v>637</v>
      </c>
      <c r="G2" t="str">
        <f>IF('M3 - Initiative template'!$P$9=B1,B7,IF('M3 - Initiative template'!$P$9=B2,B13,IF('M3 - Initiative template'!$P$9=B3,B17,IF('M3 - Initiative template'!$P$9=B4,B22,""))))</f>
        <v/>
      </c>
      <c r="I2" t="str">
        <f>IF('M3 - Initiative template'!$P$95=B1,B7,IF('M3 - Initiative template'!$P$95=B2,B13,IF('M3 - Initiative template'!$P$95=B3,B17,IF('M3 - Initiative template'!$P$95=B4,B22,""))))</f>
        <v/>
      </c>
    </row>
    <row r="3" spans="1:9">
      <c r="B3" t="s">
        <v>247</v>
      </c>
      <c r="G3" t="str">
        <f>IF('M3 - Initiative template'!$P$9=B1,B8,IF('M3 - Initiative template'!$P$9=B2,B14,IF('M3 - Initiative template'!$P$9=B3,B18,IF('M3 - Initiative template'!$P$9=B4,B23,""))))</f>
        <v/>
      </c>
      <c r="I3" t="str">
        <f>IF('M3 - Initiative template'!$P$95=B1,B8,IF('M3 - Initiative template'!$P$95=B2,B14,IF('M3 - Initiative template'!$P$95=B3,B18,IF('M3 - Initiative template'!$P$95=B4,B23,""))))</f>
        <v/>
      </c>
    </row>
    <row r="4" spans="1:9">
      <c r="B4" t="s">
        <v>248</v>
      </c>
      <c r="G4" t="str">
        <f>IF('M3 - Initiative template'!$P$9=B1,B9,IF('M3 - Initiative template'!$P$9=B2,B15,IF('M3 - Initiative template'!$P$9=B3,B19,IF('M3 - Initiative template'!$P$9=B4,B24,""))))</f>
        <v/>
      </c>
      <c r="I4" t="str">
        <f>IF('M3 - Initiative template'!$P$95=B1,B9,IF('M3 - Initiative template'!$P$95=B2,B15,IF('M3 - Initiative template'!$P$95=B3,B19,IF('M3 - Initiative template'!$P$95=B4,B24,""))))</f>
        <v/>
      </c>
    </row>
    <row r="5" spans="1:9">
      <c r="G5" t="str">
        <f>IF('M3 - Initiative template'!$P$9=B1,B10,IF('M3 - Initiative template'!$P$9=B2,B15,IF('M3 - Initiative template'!$P$9=B3,B20,IF('M3 - Initiative template'!$P$9=B4,B25,""))))</f>
        <v/>
      </c>
      <c r="I5" t="str">
        <f>IF('M3 - Initiative template'!$P$95=B1,B10,IF('M3 - Initiative template'!$P$95=B2,B15,IF('M3 - Initiative template'!$P$95=B3,B20,IF('M3 - Initiative template'!$P$95=B4,B25,""))))</f>
        <v/>
      </c>
    </row>
    <row r="6" spans="1:9">
      <c r="A6" s="44" t="s">
        <v>468</v>
      </c>
      <c r="B6" t="s">
        <v>374</v>
      </c>
    </row>
    <row r="7" spans="1:9">
      <c r="B7" t="s">
        <v>385</v>
      </c>
    </row>
    <row r="8" spans="1:9">
      <c r="B8" t="s">
        <v>469</v>
      </c>
    </row>
    <row r="9" spans="1:9">
      <c r="B9" t="s">
        <v>416</v>
      </c>
    </row>
    <row r="10" spans="1:9">
      <c r="B10" t="s">
        <v>423</v>
      </c>
    </row>
    <row r="11" spans="1:9">
      <c r="B11" t="s">
        <v>621</v>
      </c>
    </row>
    <row r="12" spans="1:9">
      <c r="B12" t="s">
        <v>470</v>
      </c>
    </row>
    <row r="13" spans="1:9">
      <c r="B13" t="s">
        <v>431</v>
      </c>
    </row>
    <row r="14" spans="1:9" ht="16.25" customHeight="1">
      <c r="B14" t="s">
        <v>433</v>
      </c>
    </row>
    <row r="15" spans="1:9" ht="16.25" customHeight="1">
      <c r="B15" t="s">
        <v>621</v>
      </c>
    </row>
    <row r="16" spans="1:9">
      <c r="B16" t="s">
        <v>471</v>
      </c>
    </row>
    <row r="17" spans="2:2">
      <c r="B17" t="s">
        <v>472</v>
      </c>
    </row>
    <row r="18" spans="2:2">
      <c r="B18" t="s">
        <v>473</v>
      </c>
    </row>
    <row r="19" spans="2:2">
      <c r="B19" t="s">
        <v>474</v>
      </c>
    </row>
    <row r="20" spans="2:2">
      <c r="B20" t="s">
        <v>621</v>
      </c>
    </row>
    <row r="21" spans="2:2" ht="16.25" customHeight="1">
      <c r="B21" t="s">
        <v>450</v>
      </c>
    </row>
    <row r="22" spans="2:2">
      <c r="B22" t="s">
        <v>454</v>
      </c>
    </row>
    <row r="23" spans="2:2" ht="16.25" customHeight="1">
      <c r="B23" t="s">
        <v>458</v>
      </c>
    </row>
    <row r="24" spans="2:2">
      <c r="B24" t="s">
        <v>461</v>
      </c>
    </row>
    <row r="25" spans="2:2">
      <c r="B25" t="s">
        <v>621</v>
      </c>
    </row>
    <row r="26" spans="2:2">
      <c r="B26" t="s">
        <v>475</v>
      </c>
    </row>
    <row r="27" spans="2:2">
      <c r="B27"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selection activeCell="B13" sqref="B13"/>
    </sheetView>
  </sheetViews>
  <sheetFormatPr defaultColWidth="8.6640625" defaultRowHeight="15.5"/>
  <cols>
    <col min="1" max="1" width="68.1640625" bestFit="1" customWidth="1"/>
  </cols>
  <sheetData>
    <row r="1" spans="1:5">
      <c r="D1" t="s">
        <v>476</v>
      </c>
      <c r="E1">
        <v>3</v>
      </c>
    </row>
    <row r="2" spans="1:5">
      <c r="A2" t="s">
        <v>260</v>
      </c>
      <c r="D2" t="s">
        <v>477</v>
      </c>
      <c r="E2">
        <v>2</v>
      </c>
    </row>
    <row r="3" spans="1:5">
      <c r="A3" t="s">
        <v>269</v>
      </c>
      <c r="D3" t="s">
        <v>478</v>
      </c>
      <c r="E3">
        <v>1</v>
      </c>
    </row>
    <row r="4" spans="1:5">
      <c r="A4" t="s">
        <v>274</v>
      </c>
    </row>
    <row r="5" spans="1:5">
      <c r="A5" t="s">
        <v>479</v>
      </c>
    </row>
    <row r="6" spans="1:5">
      <c r="A6" t="s">
        <v>480</v>
      </c>
    </row>
    <row r="7" spans="1:5">
      <c r="A7" t="s">
        <v>481</v>
      </c>
    </row>
    <row r="8" spans="1:5">
      <c r="A8" t="s">
        <v>482</v>
      </c>
    </row>
    <row r="9" spans="1:5">
      <c r="A9" t="s">
        <v>483</v>
      </c>
    </row>
    <row r="10" spans="1:5">
      <c r="A10" t="s">
        <v>484</v>
      </c>
    </row>
    <row r="11" spans="1:5">
      <c r="A11" t="s">
        <v>485</v>
      </c>
    </row>
    <row r="12" spans="1:5">
      <c r="A12" t="s">
        <v>486</v>
      </c>
    </row>
    <row r="14" spans="1:5">
      <c r="A14" t="s">
        <v>2</v>
      </c>
    </row>
    <row r="15" spans="1:5">
      <c r="A15" t="s">
        <v>29</v>
      </c>
    </row>
    <row r="16" spans="1:5">
      <c r="A16" t="s">
        <v>39</v>
      </c>
    </row>
    <row r="17" spans="1:1">
      <c r="A17" t="s">
        <v>487</v>
      </c>
    </row>
    <row r="18" spans="1:1">
      <c r="A18" t="s">
        <v>488</v>
      </c>
    </row>
    <row r="19" spans="1:1">
      <c r="A19" t="s">
        <v>489</v>
      </c>
    </row>
    <row r="20" spans="1:1">
      <c r="A20" t="s">
        <v>490</v>
      </c>
    </row>
    <row r="21" spans="1:1">
      <c r="A21" t="s">
        <v>491</v>
      </c>
    </row>
    <row r="22" spans="1:1">
      <c r="A22" t="s">
        <v>492</v>
      </c>
    </row>
    <row r="23" spans="1:1">
      <c r="A23" t="s">
        <v>493</v>
      </c>
    </row>
    <row r="24" spans="1:1">
      <c r="A24"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92DC7-B68F-1C44-B86A-D4A67488EA85}">
  <sheetPr>
    <tabColor theme="5"/>
  </sheetPr>
  <dimension ref="A1:AM176"/>
  <sheetViews>
    <sheetView showGridLines="0" zoomScale="70" zoomScaleNormal="70" workbookViewId="0">
      <pane ySplit="1" topLeftCell="A2" activePane="bottomLeft" state="frozen"/>
      <selection activeCell="R169" sqref="R169"/>
      <selection pane="bottomLeft"/>
    </sheetView>
  </sheetViews>
  <sheetFormatPr defaultColWidth="11.1640625" defaultRowHeight="15.5"/>
  <cols>
    <col min="1" max="1" width="3.1640625" customWidth="1"/>
    <col min="2" max="12" width="11.1640625" hidden="1" customWidth="1"/>
    <col min="13" max="13" width="4.1640625" hidden="1" customWidth="1"/>
    <col min="14" max="14" width="30.83203125" customWidth="1"/>
    <col min="15" max="15" width="35.6640625" customWidth="1"/>
    <col min="16" max="18" width="19.83203125" customWidth="1"/>
    <col min="19" max="21" width="20.6640625" customWidth="1"/>
    <col min="22" max="23" width="26.5" customWidth="1"/>
    <col min="24" max="24" width="5" customWidth="1"/>
    <col min="25" max="25" width="25.1640625" customWidth="1"/>
    <col min="26" max="26" width="38.6640625" customWidth="1"/>
    <col min="27" max="27" width="25.1640625" customWidth="1"/>
    <col min="28" max="28" width="29.5" customWidth="1"/>
    <col min="29" max="29" width="31.1640625" customWidth="1"/>
    <col min="30" max="30" width="32.1640625" customWidth="1"/>
    <col min="31" max="31" width="5.33203125" customWidth="1"/>
    <col min="32" max="32" width="25.1640625" customWidth="1"/>
    <col min="33" max="33" width="38.6640625" customWidth="1"/>
    <col min="34" max="34" width="25.1640625" customWidth="1"/>
    <col min="35" max="35" width="29.5" customWidth="1"/>
    <col min="36" max="36" width="31.1640625" customWidth="1"/>
    <col min="37" max="37" width="32.1640625" customWidth="1"/>
    <col min="38" max="38" width="11.1640625" customWidth="1"/>
    <col min="48" max="53" width="11.1640625" customWidth="1"/>
  </cols>
  <sheetData>
    <row r="1" spans="1:39" ht="26.5" thickBot="1">
      <c r="A1" s="32"/>
      <c r="N1" s="326" t="s">
        <v>494</v>
      </c>
      <c r="O1" s="244"/>
      <c r="P1" s="244"/>
      <c r="Q1" s="244"/>
      <c r="R1" s="244"/>
      <c r="S1" s="244"/>
      <c r="T1" s="244"/>
      <c r="U1" s="244"/>
      <c r="V1" s="244"/>
      <c r="W1" s="161"/>
      <c r="X1" s="45"/>
      <c r="Y1" s="244" t="s">
        <v>495</v>
      </c>
      <c r="Z1" s="244"/>
      <c r="AA1" s="244"/>
      <c r="AB1" s="244"/>
      <c r="AC1" s="244"/>
      <c r="AD1" s="244"/>
      <c r="AE1" s="244"/>
      <c r="AF1" s="244"/>
      <c r="AG1" s="244"/>
      <c r="AH1" s="244"/>
      <c r="AI1" s="244"/>
      <c r="AJ1" s="244"/>
      <c r="AK1" s="244"/>
    </row>
    <row r="2" spans="1:39" ht="206.25" customHeight="1">
      <c r="A2" s="72"/>
      <c r="N2" s="239" t="s">
        <v>628</v>
      </c>
      <c r="O2" s="240"/>
      <c r="P2" s="240"/>
      <c r="Q2" s="240"/>
      <c r="R2" s="240"/>
      <c r="S2" s="240"/>
      <c r="T2" s="240"/>
      <c r="U2" s="240"/>
      <c r="V2" s="240"/>
      <c r="W2" s="160"/>
      <c r="X2" s="63"/>
      <c r="Y2" s="63"/>
      <c r="Z2" s="63"/>
      <c r="AA2" s="63"/>
      <c r="AB2" s="63"/>
      <c r="AC2" s="63"/>
      <c r="AD2" s="63"/>
      <c r="AE2" s="63"/>
      <c r="AF2" s="63"/>
      <c r="AG2" s="63"/>
      <c r="AH2" s="63"/>
      <c r="AI2" s="63"/>
      <c r="AJ2" s="63"/>
      <c r="AK2" s="64"/>
    </row>
    <row r="4" spans="1:39">
      <c r="N4" s="330" t="s">
        <v>496</v>
      </c>
      <c r="O4" s="331"/>
      <c r="P4" s="327"/>
      <c r="Q4" s="328"/>
      <c r="R4" s="329"/>
      <c r="S4" s="106"/>
      <c r="T4" s="106"/>
      <c r="U4" s="106"/>
      <c r="V4" s="169"/>
      <c r="W4" s="169"/>
      <c r="X4" s="169"/>
      <c r="Y4" s="107"/>
      <c r="Z4" s="107"/>
      <c r="AA4" s="108"/>
      <c r="AB4" s="106"/>
      <c r="AC4" s="106"/>
      <c r="AD4" s="106"/>
      <c r="AF4" s="107"/>
      <c r="AG4" s="107"/>
      <c r="AH4" s="108"/>
      <c r="AI4" s="106"/>
      <c r="AJ4" s="106"/>
      <c r="AK4" s="106"/>
      <c r="AM4" s="169"/>
    </row>
    <row r="5" spans="1:39">
      <c r="N5" s="330" t="s">
        <v>497</v>
      </c>
      <c r="O5" s="331"/>
      <c r="P5" s="327"/>
      <c r="Q5" s="328"/>
      <c r="R5" s="329"/>
      <c r="S5" s="106"/>
      <c r="T5" s="106"/>
      <c r="U5" s="106"/>
      <c r="V5" s="169"/>
      <c r="W5" s="169"/>
      <c r="X5" s="169"/>
      <c r="Y5" s="107"/>
      <c r="Z5" s="107"/>
      <c r="AA5" s="108"/>
      <c r="AB5" s="106"/>
      <c r="AC5" s="106"/>
      <c r="AD5" s="106"/>
      <c r="AF5" s="107"/>
      <c r="AG5" s="107"/>
      <c r="AH5" s="108"/>
      <c r="AI5" s="106"/>
      <c r="AJ5" s="106"/>
      <c r="AK5" s="106"/>
      <c r="AM5" s="169"/>
    </row>
    <row r="6" spans="1:39">
      <c r="N6" s="169"/>
      <c r="O6" s="169"/>
      <c r="P6" s="173"/>
      <c r="Q6" s="169"/>
      <c r="R6" s="169"/>
      <c r="S6" s="169"/>
      <c r="T6" s="169"/>
      <c r="U6" s="169"/>
      <c r="V6" s="169"/>
      <c r="W6" s="169"/>
      <c r="X6" s="169"/>
      <c r="Y6" s="169"/>
      <c r="Z6" s="169"/>
      <c r="AA6" s="173"/>
      <c r="AB6" s="169"/>
      <c r="AC6" s="169"/>
      <c r="AD6" s="169"/>
      <c r="AF6" s="169"/>
      <c r="AG6" s="169"/>
      <c r="AH6" s="173"/>
      <c r="AI6" s="169"/>
      <c r="AJ6" s="169"/>
      <c r="AK6" s="169"/>
      <c r="AM6" s="169"/>
    </row>
    <row r="7" spans="1:39" ht="51" customHeight="1">
      <c r="N7" s="337" t="s">
        <v>498</v>
      </c>
      <c r="O7" s="338" t="s">
        <v>499</v>
      </c>
      <c r="P7" s="340"/>
      <c r="Q7" s="341"/>
      <c r="R7" s="342"/>
      <c r="S7" s="36"/>
      <c r="T7" s="36"/>
      <c r="U7" s="36"/>
      <c r="V7" s="36"/>
      <c r="W7" s="36"/>
      <c r="X7" s="36"/>
      <c r="Y7" s="335" t="s">
        <v>500</v>
      </c>
      <c r="Z7" s="336"/>
      <c r="AA7" s="336"/>
      <c r="AB7" s="336"/>
      <c r="AC7" s="336"/>
      <c r="AD7" s="336"/>
      <c r="AF7" s="335" t="s">
        <v>501</v>
      </c>
      <c r="AG7" s="336"/>
      <c r="AH7" s="336"/>
      <c r="AI7" s="336"/>
      <c r="AJ7" s="336"/>
      <c r="AK7" s="336"/>
      <c r="AM7" s="36"/>
    </row>
    <row r="8" spans="1:39">
      <c r="N8" s="337"/>
      <c r="O8" s="339"/>
      <c r="P8" s="343"/>
      <c r="Q8" s="344"/>
      <c r="R8" s="345"/>
      <c r="S8" s="36"/>
      <c r="T8" s="36"/>
      <c r="U8" s="36"/>
      <c r="V8" s="36"/>
      <c r="W8" s="36"/>
      <c r="X8" s="36"/>
      <c r="Y8" s="36"/>
      <c r="Z8" s="36"/>
      <c r="AA8" s="36"/>
      <c r="AB8" s="36"/>
      <c r="AC8" s="36"/>
      <c r="AD8" s="36"/>
      <c r="AF8" s="36"/>
      <c r="AG8" s="36"/>
      <c r="AH8" s="36"/>
      <c r="AI8" s="36"/>
      <c r="AJ8" s="36"/>
      <c r="AK8" s="36"/>
      <c r="AM8" s="36"/>
    </row>
    <row r="9" spans="1:39" ht="31">
      <c r="N9" s="109" t="s">
        <v>502</v>
      </c>
      <c r="O9" s="147" t="s">
        <v>503</v>
      </c>
      <c r="P9" s="317"/>
      <c r="Q9" s="318"/>
      <c r="R9" s="319"/>
      <c r="S9" s="169"/>
      <c r="T9" s="169"/>
      <c r="U9" s="169"/>
      <c r="V9" s="169"/>
      <c r="W9" s="169"/>
      <c r="X9" s="169"/>
      <c r="Y9" s="148" t="s">
        <v>506</v>
      </c>
      <c r="Z9" s="149"/>
      <c r="AA9" s="175"/>
      <c r="AB9" s="175"/>
      <c r="AC9" s="175"/>
      <c r="AD9" s="169"/>
      <c r="AF9" s="148" t="s">
        <v>506</v>
      </c>
      <c r="AG9" s="149"/>
      <c r="AH9" s="175"/>
      <c r="AI9" s="175"/>
      <c r="AJ9" s="175"/>
      <c r="AK9" s="169"/>
      <c r="AM9" s="169"/>
    </row>
    <row r="10" spans="1:39" ht="62">
      <c r="N10" s="109" t="s">
        <v>504</v>
      </c>
      <c r="O10" s="146" t="s">
        <v>505</v>
      </c>
      <c r="P10" s="332"/>
      <c r="Q10" s="333"/>
      <c r="R10" s="334"/>
      <c r="S10" s="169"/>
      <c r="T10" s="169"/>
      <c r="U10" s="169"/>
      <c r="V10" s="169"/>
      <c r="W10" s="169"/>
      <c r="X10" s="169"/>
      <c r="Y10" s="148" t="s">
        <v>509</v>
      </c>
      <c r="Z10" s="150" t="s">
        <v>510</v>
      </c>
      <c r="AA10" s="317"/>
      <c r="AB10" s="318"/>
      <c r="AC10" s="318"/>
      <c r="AD10" s="319"/>
      <c r="AF10" s="148" t="s">
        <v>509</v>
      </c>
      <c r="AG10" s="150" t="s">
        <v>510</v>
      </c>
      <c r="AH10" s="317"/>
      <c r="AI10" s="318"/>
      <c r="AJ10" s="318"/>
      <c r="AK10" s="319"/>
      <c r="AM10" s="169"/>
    </row>
    <row r="11" spans="1:39" ht="155">
      <c r="N11" s="109" t="s">
        <v>626</v>
      </c>
      <c r="O11" s="146" t="s">
        <v>627</v>
      </c>
      <c r="P11" s="317"/>
      <c r="Q11" s="318"/>
      <c r="R11" s="318"/>
      <c r="S11" s="318"/>
      <c r="T11" s="318"/>
      <c r="U11" s="318"/>
      <c r="V11" s="319"/>
      <c r="W11" s="154"/>
      <c r="X11" s="169"/>
      <c r="Y11" s="148" t="s">
        <v>513</v>
      </c>
      <c r="Z11" s="150" t="s">
        <v>514</v>
      </c>
      <c r="AA11" s="317"/>
      <c r="AB11" s="318"/>
      <c r="AC11" s="318"/>
      <c r="AD11" s="319"/>
      <c r="AF11" s="148" t="s">
        <v>513</v>
      </c>
      <c r="AG11" s="150" t="s">
        <v>514</v>
      </c>
      <c r="AH11" s="317"/>
      <c r="AI11" s="318"/>
      <c r="AJ11" s="318"/>
      <c r="AK11" s="319"/>
      <c r="AM11" s="169"/>
    </row>
    <row r="12" spans="1:39" ht="124">
      <c r="N12" s="109" t="s">
        <v>511</v>
      </c>
      <c r="O12" s="146" t="s">
        <v>512</v>
      </c>
      <c r="P12" s="317"/>
      <c r="Q12" s="318"/>
      <c r="R12" s="318"/>
      <c r="S12" s="318"/>
      <c r="T12" s="318"/>
      <c r="U12" s="318"/>
      <c r="V12" s="319"/>
      <c r="W12" s="154"/>
      <c r="X12" s="169"/>
      <c r="Y12" s="148" t="s">
        <v>515</v>
      </c>
      <c r="Z12" s="150" t="s">
        <v>516</v>
      </c>
      <c r="AA12" s="317"/>
      <c r="AB12" s="318"/>
      <c r="AC12" s="318"/>
      <c r="AD12" s="319"/>
      <c r="AF12" s="148" t="s">
        <v>515</v>
      </c>
      <c r="AG12" s="150" t="s">
        <v>516</v>
      </c>
      <c r="AH12" s="317"/>
      <c r="AI12" s="318"/>
      <c r="AJ12" s="318"/>
      <c r="AK12" s="319"/>
      <c r="AM12" s="169"/>
    </row>
    <row r="13" spans="1:39">
      <c r="N13" s="169"/>
      <c r="O13" s="169"/>
      <c r="P13" s="169"/>
      <c r="Q13" s="169"/>
      <c r="R13" s="169"/>
      <c r="S13" s="169"/>
      <c r="T13" s="169"/>
      <c r="U13" s="169"/>
      <c r="V13" s="169"/>
      <c r="W13" s="169"/>
      <c r="X13" s="169"/>
      <c r="Y13" s="169"/>
      <c r="Z13" s="169"/>
      <c r="AA13" s="169"/>
      <c r="AB13" s="169"/>
      <c r="AC13" s="169"/>
      <c r="AD13" s="169"/>
      <c r="AF13" s="169"/>
      <c r="AG13" s="169"/>
      <c r="AH13" s="169"/>
      <c r="AI13" s="169"/>
      <c r="AJ13" s="169"/>
      <c r="AK13" s="169"/>
      <c r="AM13" s="169"/>
    </row>
    <row r="14" spans="1:39" ht="46.5">
      <c r="N14" s="110" t="s">
        <v>517</v>
      </c>
      <c r="O14" s="111" t="s">
        <v>518</v>
      </c>
      <c r="P14" s="111" t="s">
        <v>519</v>
      </c>
      <c r="Q14" s="111" t="s">
        <v>520</v>
      </c>
      <c r="R14" s="111" t="s">
        <v>521</v>
      </c>
      <c r="S14" s="111" t="s">
        <v>522</v>
      </c>
      <c r="T14" s="111" t="s">
        <v>523</v>
      </c>
      <c r="U14" s="306"/>
      <c r="V14" s="296"/>
      <c r="W14" s="169"/>
      <c r="X14" s="296"/>
      <c r="Y14" s="315" t="s">
        <v>524</v>
      </c>
      <c r="Z14" s="323" t="s">
        <v>525</v>
      </c>
      <c r="AA14" s="324" t="s">
        <v>526</v>
      </c>
      <c r="AB14" s="110" t="s">
        <v>527</v>
      </c>
      <c r="AC14" s="110" t="s">
        <v>528</v>
      </c>
      <c r="AD14" s="111" t="s">
        <v>529</v>
      </c>
      <c r="AF14" s="315" t="s">
        <v>524</v>
      </c>
      <c r="AG14" s="323" t="s">
        <v>525</v>
      </c>
      <c r="AH14" s="324" t="s">
        <v>526</v>
      </c>
      <c r="AI14" s="110" t="s">
        <v>527</v>
      </c>
      <c r="AJ14" s="110" t="s">
        <v>528</v>
      </c>
      <c r="AK14" s="111" t="s">
        <v>529</v>
      </c>
      <c r="AM14" s="296"/>
    </row>
    <row r="15" spans="1:39" ht="217">
      <c r="N15" s="112" t="s">
        <v>530</v>
      </c>
      <c r="O15" s="113" t="s">
        <v>531</v>
      </c>
      <c r="P15" s="114" t="s">
        <v>532</v>
      </c>
      <c r="Q15" s="113" t="s">
        <v>533</v>
      </c>
      <c r="R15" s="114" t="s">
        <v>534</v>
      </c>
      <c r="S15" s="113" t="s">
        <v>535</v>
      </c>
      <c r="T15" s="113" t="s">
        <v>632</v>
      </c>
      <c r="U15" s="306"/>
      <c r="V15" s="296"/>
      <c r="W15" s="169"/>
      <c r="X15" s="296"/>
      <c r="Y15" s="316"/>
      <c r="Z15" s="323"/>
      <c r="AA15" s="316"/>
      <c r="AB15" s="112" t="s">
        <v>537</v>
      </c>
      <c r="AC15" s="112" t="s">
        <v>538</v>
      </c>
      <c r="AD15" s="112" t="s">
        <v>539</v>
      </c>
      <c r="AF15" s="316"/>
      <c r="AG15" s="323"/>
      <c r="AH15" s="316"/>
      <c r="AI15" s="112" t="s">
        <v>537</v>
      </c>
      <c r="AJ15" s="112" t="s">
        <v>538</v>
      </c>
      <c r="AK15" s="112" t="s">
        <v>539</v>
      </c>
      <c r="AM15" s="296"/>
    </row>
    <row r="16" spans="1:39">
      <c r="N16" s="42"/>
      <c r="O16" s="41"/>
      <c r="P16" s="40"/>
      <c r="Q16" s="43"/>
      <c r="R16" s="40"/>
      <c r="S16" s="43"/>
      <c r="T16" s="40"/>
      <c r="U16" s="173"/>
      <c r="V16" s="169"/>
      <c r="W16" s="169"/>
      <c r="X16" s="169"/>
      <c r="Y16" s="42"/>
      <c r="Z16" s="41"/>
      <c r="AA16" s="40"/>
      <c r="AB16" s="43"/>
      <c r="AC16" s="40"/>
      <c r="AD16" s="43"/>
      <c r="AF16" s="42"/>
      <c r="AG16" s="41"/>
      <c r="AH16" s="40"/>
      <c r="AI16" s="43"/>
      <c r="AJ16" s="40"/>
      <c r="AK16" s="43"/>
      <c r="AM16" s="169"/>
    </row>
    <row r="17" spans="14:39">
      <c r="N17" s="42"/>
      <c r="O17" s="41"/>
      <c r="P17" s="40"/>
      <c r="Q17" s="43"/>
      <c r="R17" s="40"/>
      <c r="S17" s="43"/>
      <c r="T17" s="40"/>
      <c r="U17" s="173"/>
      <c r="V17" s="169"/>
      <c r="W17" s="169"/>
      <c r="X17" s="169"/>
      <c r="Y17" s="42"/>
      <c r="Z17" s="41"/>
      <c r="AA17" s="40"/>
      <c r="AB17" s="43"/>
      <c r="AC17" s="40"/>
      <c r="AD17" s="43"/>
      <c r="AF17" s="42"/>
      <c r="AG17" s="41"/>
      <c r="AH17" s="40"/>
      <c r="AI17" s="43"/>
      <c r="AJ17" s="40"/>
      <c r="AK17" s="43"/>
      <c r="AM17" s="169"/>
    </row>
    <row r="18" spans="14:39">
      <c r="N18" s="42"/>
      <c r="O18" s="41"/>
      <c r="P18" s="40"/>
      <c r="Q18" s="43"/>
      <c r="R18" s="40"/>
      <c r="S18" s="43"/>
      <c r="T18" s="40"/>
      <c r="U18" s="173"/>
      <c r="V18" s="169"/>
      <c r="W18" s="169"/>
      <c r="X18" s="169"/>
      <c r="Y18" s="42"/>
      <c r="Z18" s="41"/>
      <c r="AA18" s="40"/>
      <c r="AB18" s="43"/>
      <c r="AC18" s="40"/>
      <c r="AD18" s="43"/>
      <c r="AF18" s="42"/>
      <c r="AG18" s="41"/>
      <c r="AH18" s="40"/>
      <c r="AI18" s="43"/>
      <c r="AJ18" s="40"/>
      <c r="AK18" s="43"/>
      <c r="AM18" s="169"/>
    </row>
    <row r="19" spans="14:39">
      <c r="N19" s="42"/>
      <c r="O19" s="41"/>
      <c r="P19" s="40"/>
      <c r="Q19" s="43"/>
      <c r="R19" s="40"/>
      <c r="S19" s="43"/>
      <c r="T19" s="40"/>
      <c r="U19" s="173"/>
      <c r="V19" s="169"/>
      <c r="W19" s="169"/>
      <c r="X19" s="169"/>
      <c r="Y19" s="42"/>
      <c r="Z19" s="41"/>
      <c r="AA19" s="40"/>
      <c r="AB19" s="43"/>
      <c r="AC19" s="40"/>
      <c r="AD19" s="43"/>
      <c r="AF19" s="42"/>
      <c r="AG19" s="41"/>
      <c r="AH19" s="40"/>
      <c r="AI19" s="43"/>
      <c r="AJ19" s="40"/>
      <c r="AK19" s="43"/>
      <c r="AM19" s="169"/>
    </row>
    <row r="20" spans="14:39">
      <c r="N20" s="42"/>
      <c r="O20" s="41"/>
      <c r="P20" s="40"/>
      <c r="Q20" s="43"/>
      <c r="R20" s="40"/>
      <c r="S20" s="43"/>
      <c r="T20" s="40"/>
      <c r="U20" s="173"/>
      <c r="V20" s="169"/>
      <c r="W20" s="169"/>
      <c r="X20" s="169"/>
      <c r="Y20" s="42"/>
      <c r="Z20" s="41"/>
      <c r="AA20" s="40"/>
      <c r="AB20" s="43"/>
      <c r="AC20" s="40"/>
      <c r="AD20" s="43"/>
      <c r="AF20" s="42"/>
      <c r="AG20" s="41"/>
      <c r="AH20" s="40"/>
      <c r="AI20" s="43"/>
      <c r="AJ20" s="40"/>
      <c r="AK20" s="43"/>
      <c r="AM20" s="169"/>
    </row>
    <row r="21" spans="14:39">
      <c r="N21" s="42"/>
      <c r="O21" s="41"/>
      <c r="P21" s="40"/>
      <c r="Q21" s="43"/>
      <c r="R21" s="40"/>
      <c r="S21" s="43"/>
      <c r="T21" s="40"/>
      <c r="U21" s="173"/>
      <c r="V21" s="169"/>
      <c r="W21" s="169"/>
      <c r="X21" s="169"/>
      <c r="Y21" s="42"/>
      <c r="Z21" s="41"/>
      <c r="AA21" s="40"/>
      <c r="AB21" s="43"/>
      <c r="AC21" s="40"/>
      <c r="AD21" s="43"/>
      <c r="AF21" s="42"/>
      <c r="AG21" s="41"/>
      <c r="AH21" s="40"/>
      <c r="AI21" s="43"/>
      <c r="AJ21" s="40"/>
      <c r="AK21" s="43"/>
      <c r="AM21" s="169"/>
    </row>
    <row r="22" spans="14:39">
      <c r="N22" s="42"/>
      <c r="O22" s="41"/>
      <c r="P22" s="40"/>
      <c r="Q22" s="43"/>
      <c r="R22" s="40"/>
      <c r="S22" s="43"/>
      <c r="T22" s="40"/>
      <c r="U22" s="173"/>
      <c r="V22" s="169"/>
      <c r="W22" s="169"/>
      <c r="X22" s="169"/>
      <c r="Y22" s="42"/>
      <c r="Z22" s="41"/>
      <c r="AA22" s="40"/>
      <c r="AB22" s="43"/>
      <c r="AC22" s="40"/>
      <c r="AD22" s="43"/>
      <c r="AF22" s="42"/>
      <c r="AG22" s="41"/>
      <c r="AH22" s="40"/>
      <c r="AI22" s="43"/>
      <c r="AJ22" s="40"/>
      <c r="AK22" s="43"/>
      <c r="AM22" s="169"/>
    </row>
    <row r="23" spans="14:39">
      <c r="N23" s="42"/>
      <c r="O23" s="41"/>
      <c r="P23" s="40"/>
      <c r="Q23" s="43"/>
      <c r="R23" s="40"/>
      <c r="S23" s="43"/>
      <c r="T23" s="40"/>
      <c r="U23" s="173"/>
      <c r="V23" s="169"/>
      <c r="W23" s="169"/>
      <c r="X23" s="169"/>
      <c r="Y23" s="42"/>
      <c r="Z23" s="41"/>
      <c r="AA23" s="40"/>
      <c r="AB23" s="43"/>
      <c r="AC23" s="40"/>
      <c r="AD23" s="43"/>
      <c r="AF23" s="42"/>
      <c r="AG23" s="41"/>
      <c r="AH23" s="40"/>
      <c r="AI23" s="43"/>
      <c r="AJ23" s="40"/>
      <c r="AK23" s="43"/>
      <c r="AM23" s="169"/>
    </row>
    <row r="24" spans="14:39">
      <c r="N24" s="42"/>
      <c r="O24" s="41"/>
      <c r="P24" s="40"/>
      <c r="Q24" s="43"/>
      <c r="R24" s="40"/>
      <c r="S24" s="43"/>
      <c r="T24" s="40"/>
      <c r="U24" s="173"/>
      <c r="V24" s="169"/>
      <c r="W24" s="169"/>
      <c r="X24" s="169"/>
      <c r="Y24" s="42"/>
      <c r="Z24" s="41"/>
      <c r="AA24" s="40"/>
      <c r="AB24" s="43"/>
      <c r="AC24" s="40"/>
      <c r="AD24" s="43"/>
      <c r="AF24" s="42"/>
      <c r="AG24" s="41"/>
      <c r="AH24" s="40"/>
      <c r="AI24" s="43"/>
      <c r="AJ24" s="40"/>
      <c r="AK24" s="43"/>
      <c r="AM24" s="169"/>
    </row>
    <row r="25" spans="14:39">
      <c r="N25" s="42"/>
      <c r="O25" s="41"/>
      <c r="P25" s="40"/>
      <c r="Q25" s="43"/>
      <c r="R25" s="40"/>
      <c r="S25" s="43"/>
      <c r="T25" s="40"/>
      <c r="U25" s="173"/>
      <c r="V25" s="169"/>
      <c r="W25" s="169"/>
      <c r="X25" s="169"/>
      <c r="Y25" s="42"/>
      <c r="Z25" s="41"/>
      <c r="AA25" s="40"/>
      <c r="AB25" s="43"/>
      <c r="AC25" s="40"/>
      <c r="AD25" s="43"/>
      <c r="AF25" s="42"/>
      <c r="AG25" s="41"/>
      <c r="AH25" s="40"/>
      <c r="AI25" s="43"/>
      <c r="AJ25" s="40"/>
      <c r="AK25" s="43"/>
      <c r="AM25" s="169"/>
    </row>
    <row r="26" spans="14:39">
      <c r="N26" s="42"/>
      <c r="O26" s="41"/>
      <c r="P26" s="40"/>
      <c r="Q26" s="43"/>
      <c r="R26" s="40"/>
      <c r="S26" s="43"/>
      <c r="T26" s="40"/>
      <c r="U26" s="173"/>
      <c r="V26" s="169"/>
      <c r="W26" s="169"/>
      <c r="X26" s="169"/>
      <c r="Y26" s="42"/>
      <c r="Z26" s="41"/>
      <c r="AA26" s="40"/>
      <c r="AB26" s="43"/>
      <c r="AC26" s="40"/>
      <c r="AD26" s="43"/>
      <c r="AF26" s="42"/>
      <c r="AG26" s="41"/>
      <c r="AH26" s="40"/>
      <c r="AI26" s="43"/>
      <c r="AJ26" s="40"/>
      <c r="AK26" s="43"/>
      <c r="AM26" s="169"/>
    </row>
    <row r="27" spans="14:39">
      <c r="N27" s="42"/>
      <c r="O27" s="41"/>
      <c r="P27" s="40"/>
      <c r="Q27" s="43"/>
      <c r="R27" s="40"/>
      <c r="S27" s="43"/>
      <c r="T27" s="40"/>
      <c r="U27" s="173"/>
      <c r="V27" s="169"/>
      <c r="W27" s="169"/>
      <c r="X27" s="169"/>
      <c r="Y27" s="42"/>
      <c r="Z27" s="41"/>
      <c r="AA27" s="40"/>
      <c r="AB27" s="43"/>
      <c r="AC27" s="40"/>
      <c r="AD27" s="43"/>
      <c r="AF27" s="42"/>
      <c r="AG27" s="41"/>
      <c r="AH27" s="40"/>
      <c r="AI27" s="43"/>
      <c r="AJ27" s="40"/>
      <c r="AK27" s="43"/>
      <c r="AM27" s="169"/>
    </row>
    <row r="28" spans="14:39">
      <c r="N28" s="42"/>
      <c r="O28" s="41"/>
      <c r="P28" s="40"/>
      <c r="Q28" s="43"/>
      <c r="R28" s="40"/>
      <c r="S28" s="43"/>
      <c r="T28" s="40"/>
      <c r="U28" s="173"/>
      <c r="V28" s="169"/>
      <c r="W28" s="169"/>
      <c r="X28" s="169"/>
      <c r="Y28" s="42"/>
      <c r="Z28" s="41"/>
      <c r="AA28" s="40"/>
      <c r="AB28" s="43"/>
      <c r="AC28" s="40"/>
      <c r="AD28" s="43"/>
      <c r="AF28" s="42"/>
      <c r="AG28" s="41"/>
      <c r="AH28" s="40"/>
      <c r="AI28" s="43"/>
      <c r="AJ28" s="40"/>
      <c r="AK28" s="43"/>
      <c r="AM28" s="169"/>
    </row>
    <row r="29" spans="14:39">
      <c r="N29" s="42"/>
      <c r="O29" s="41"/>
      <c r="P29" s="40"/>
      <c r="Q29" s="43"/>
      <c r="R29" s="40"/>
      <c r="S29" s="43"/>
      <c r="T29" s="40"/>
      <c r="U29" s="173"/>
      <c r="V29" s="169"/>
      <c r="W29" s="169"/>
      <c r="X29" s="169"/>
      <c r="Y29" s="42"/>
      <c r="Z29" s="41"/>
      <c r="AA29" s="40"/>
      <c r="AB29" s="43"/>
      <c r="AC29" s="40"/>
      <c r="AD29" s="43"/>
      <c r="AF29" s="42"/>
      <c r="AG29" s="41"/>
      <c r="AH29" s="40"/>
      <c r="AI29" s="43"/>
      <c r="AJ29" s="40"/>
      <c r="AK29" s="43"/>
      <c r="AM29" s="169"/>
    </row>
    <row r="30" spans="14:39">
      <c r="N30" s="42"/>
      <c r="O30" s="41"/>
      <c r="P30" s="40"/>
      <c r="Q30" s="43"/>
      <c r="R30" s="40"/>
      <c r="S30" s="43"/>
      <c r="T30" s="40"/>
      <c r="U30" s="173"/>
      <c r="V30" s="169"/>
      <c r="W30" s="169"/>
      <c r="X30" s="169"/>
      <c r="Y30" s="42"/>
      <c r="Z30" s="41"/>
      <c r="AA30" s="40"/>
      <c r="AB30" s="38"/>
      <c r="AC30" s="39"/>
      <c r="AD30" s="38"/>
      <c r="AF30" s="42"/>
      <c r="AG30" s="41"/>
      <c r="AH30" s="40"/>
      <c r="AI30" s="38"/>
      <c r="AJ30" s="39"/>
      <c r="AK30" s="38"/>
      <c r="AM30" s="169"/>
    </row>
    <row r="31" spans="14:39">
      <c r="N31" s="115" t="s">
        <v>540</v>
      </c>
      <c r="O31" s="37"/>
      <c r="P31" s="116"/>
      <c r="Q31" s="117">
        <f>SUM(Q16:Q30)</f>
        <v>0</v>
      </c>
      <c r="R31" s="116"/>
      <c r="S31" s="117">
        <f>SUM(S16:S30)</f>
        <v>0</v>
      </c>
      <c r="T31" s="116"/>
      <c r="U31" s="173"/>
      <c r="V31" s="169"/>
      <c r="W31" s="169"/>
      <c r="X31" s="169"/>
      <c r="Z31" s="115" t="s">
        <v>540</v>
      </c>
      <c r="AA31" s="118">
        <f>SUM(AA16:AA30)</f>
        <v>0</v>
      </c>
      <c r="AB31" s="119"/>
      <c r="AC31" s="120"/>
      <c r="AD31" s="121"/>
      <c r="AG31" s="115" t="s">
        <v>540</v>
      </c>
      <c r="AH31" s="118">
        <f>SUM(AH16:AH30)</f>
        <v>0</v>
      </c>
      <c r="AI31" s="119"/>
      <c r="AJ31" s="120"/>
      <c r="AK31" s="121"/>
      <c r="AM31" s="169"/>
    </row>
    <row r="32" spans="14:39">
      <c r="N32" s="36"/>
      <c r="O32" s="36"/>
      <c r="P32" s="36"/>
      <c r="Q32" s="36"/>
      <c r="R32" s="36"/>
      <c r="S32" s="36"/>
      <c r="T32" s="36"/>
      <c r="U32" s="36"/>
      <c r="V32" s="36"/>
      <c r="W32" s="36"/>
      <c r="X32" s="36"/>
      <c r="Y32" s="36"/>
      <c r="Z32" s="36"/>
      <c r="AA32" s="36"/>
      <c r="AB32" s="36"/>
      <c r="AC32" s="36"/>
      <c r="AD32" s="36"/>
      <c r="AF32" s="36"/>
      <c r="AG32" s="36"/>
      <c r="AH32" s="36"/>
      <c r="AI32" s="36"/>
      <c r="AJ32" s="36"/>
      <c r="AK32" s="36"/>
      <c r="AM32" s="36"/>
    </row>
    <row r="33" spans="2:39" ht="31.5" customHeight="1">
      <c r="N33" s="297" t="s">
        <v>541</v>
      </c>
      <c r="O33" s="300" t="s">
        <v>542</v>
      </c>
      <c r="P33" s="170" t="s">
        <v>543</v>
      </c>
      <c r="Q33" s="122" t="s">
        <v>544</v>
      </c>
      <c r="R33" s="122" t="s">
        <v>545</v>
      </c>
      <c r="S33" s="122" t="s">
        <v>546</v>
      </c>
      <c r="T33" s="123" t="s">
        <v>547</v>
      </c>
      <c r="U33" s="122" t="s">
        <v>548</v>
      </c>
      <c r="V33" s="122" t="s">
        <v>549</v>
      </c>
      <c r="W33" s="155" t="s">
        <v>523</v>
      </c>
      <c r="X33" s="302"/>
      <c r="Y33" s="297" t="s">
        <v>550</v>
      </c>
      <c r="Z33" s="300" t="s">
        <v>549</v>
      </c>
      <c r="AA33" s="308" t="s">
        <v>551</v>
      </c>
      <c r="AB33" s="171"/>
      <c r="AC33" s="171"/>
      <c r="AD33" s="171"/>
      <c r="AF33" s="297" t="s">
        <v>550</v>
      </c>
      <c r="AG33" s="300" t="s">
        <v>549</v>
      </c>
      <c r="AH33" s="308" t="s">
        <v>551</v>
      </c>
      <c r="AI33" s="171"/>
      <c r="AJ33" s="171"/>
      <c r="AK33" s="171"/>
      <c r="AM33" s="303"/>
    </row>
    <row r="34" spans="2:39" ht="141.75" customHeight="1">
      <c r="N34" s="298"/>
      <c r="O34" s="301"/>
      <c r="P34" s="304" t="s">
        <v>633</v>
      </c>
      <c r="Q34" s="304" t="s">
        <v>553</v>
      </c>
      <c r="R34" s="304" t="s">
        <v>554</v>
      </c>
      <c r="S34" s="124" t="s">
        <v>555</v>
      </c>
      <c r="T34" s="125" t="s">
        <v>556</v>
      </c>
      <c r="U34" s="304" t="s">
        <v>557</v>
      </c>
      <c r="V34" s="304" t="s">
        <v>558</v>
      </c>
      <c r="W34" s="304" t="s">
        <v>634</v>
      </c>
      <c r="X34" s="302"/>
      <c r="Y34" s="298"/>
      <c r="Z34" s="301"/>
      <c r="AA34" s="309"/>
      <c r="AB34" s="307"/>
      <c r="AC34" s="307"/>
      <c r="AD34" s="126"/>
      <c r="AF34" s="298"/>
      <c r="AG34" s="301"/>
      <c r="AH34" s="309"/>
      <c r="AI34" s="307"/>
      <c r="AJ34" s="307"/>
      <c r="AK34" s="126"/>
      <c r="AM34" s="303"/>
    </row>
    <row r="35" spans="2:39" ht="124">
      <c r="N35" s="299"/>
      <c r="O35" s="301"/>
      <c r="P35" s="305"/>
      <c r="Q35" s="305"/>
      <c r="R35" s="305"/>
      <c r="S35" s="127" t="s">
        <v>560</v>
      </c>
      <c r="T35" s="128" t="s">
        <v>561</v>
      </c>
      <c r="U35" s="305"/>
      <c r="V35" s="305"/>
      <c r="W35" s="305"/>
      <c r="X35" s="302"/>
      <c r="Y35" s="299"/>
      <c r="Z35" s="301"/>
      <c r="AA35" s="310"/>
      <c r="AB35" s="307"/>
      <c r="AC35" s="307"/>
      <c r="AD35" s="126"/>
      <c r="AF35" s="299"/>
      <c r="AG35" s="301"/>
      <c r="AH35" s="310"/>
      <c r="AI35" s="307"/>
      <c r="AJ35" s="307"/>
      <c r="AK35" s="126"/>
      <c r="AM35" s="303"/>
    </row>
    <row r="36" spans="2:39">
      <c r="N36" s="311" t="s">
        <v>562</v>
      </c>
      <c r="O36" s="312"/>
      <c r="P36" s="312"/>
      <c r="Q36" s="312"/>
      <c r="R36" s="312"/>
      <c r="S36" s="312"/>
      <c r="T36" s="312"/>
      <c r="U36" s="312"/>
      <c r="V36" s="312"/>
      <c r="W36" s="156"/>
      <c r="X36" s="171"/>
      <c r="Y36" s="129"/>
      <c r="Z36" s="171"/>
      <c r="AA36" s="130"/>
      <c r="AB36" s="171"/>
      <c r="AC36" s="171"/>
      <c r="AD36" s="171"/>
      <c r="AF36" s="129"/>
      <c r="AG36" s="171"/>
      <c r="AH36" s="130"/>
      <c r="AI36" s="171"/>
      <c r="AJ36" s="171"/>
      <c r="AK36" s="171"/>
      <c r="AM36" s="171"/>
    </row>
    <row r="37" spans="2:39" ht="31">
      <c r="B37" t="s">
        <v>374</v>
      </c>
      <c r="C37" t="s">
        <v>385</v>
      </c>
      <c r="D37" t="s">
        <v>563</v>
      </c>
      <c r="N37" s="131" t="s">
        <v>564</v>
      </c>
      <c r="O37" s="132" t="s">
        <v>565</v>
      </c>
      <c r="P37" s="133" t="str">
        <f t="shared" ref="P37:P43" si="0">IF(OR(B37=$P$10,C37=$P$10,D37=$P$10,E37=$P$10,F37=$P$10,G37=$P$10,H37=$P$10,I37=$P$10,J37=$P$10,L37=$P$10),"Yes","No")</f>
        <v>Yes</v>
      </c>
      <c r="Q37" s="134"/>
      <c r="R37" s="134"/>
      <c r="S37" s="134"/>
      <c r="T37" s="135">
        <v>0.42</v>
      </c>
      <c r="U37" s="134"/>
      <c r="V37" s="134"/>
      <c r="W37" s="134"/>
      <c r="Y37" s="136"/>
      <c r="Z37" s="137"/>
      <c r="AA37" s="138"/>
      <c r="AB37" s="171"/>
      <c r="AC37" s="171"/>
      <c r="AD37" s="171"/>
      <c r="AF37" s="138"/>
      <c r="AG37" s="138"/>
      <c r="AH37" s="138"/>
      <c r="AI37" s="171"/>
      <c r="AJ37" s="171"/>
      <c r="AK37" s="171"/>
      <c r="AM37" s="172"/>
    </row>
    <row r="38" spans="2:39" ht="31">
      <c r="B38" t="s">
        <v>374</v>
      </c>
      <c r="C38" t="s">
        <v>385</v>
      </c>
      <c r="D38" t="s">
        <v>563</v>
      </c>
      <c r="N38" s="139" t="s">
        <v>566</v>
      </c>
      <c r="O38" s="140" t="s">
        <v>565</v>
      </c>
      <c r="P38" s="133" t="str">
        <f t="shared" si="0"/>
        <v>Yes</v>
      </c>
      <c r="Q38" s="141"/>
      <c r="R38" s="141"/>
      <c r="S38" s="141"/>
      <c r="T38" s="135" t="s">
        <v>13</v>
      </c>
      <c r="U38" s="141"/>
      <c r="V38" s="141"/>
      <c r="W38" s="134"/>
      <c r="Y38" s="142"/>
      <c r="Z38" s="143"/>
      <c r="AA38" s="138"/>
      <c r="AB38" s="171"/>
      <c r="AC38" s="171"/>
      <c r="AD38" s="171"/>
      <c r="AF38" s="138"/>
      <c r="AG38" s="138"/>
      <c r="AH38" s="138"/>
      <c r="AI38" s="171"/>
      <c r="AJ38" s="171"/>
      <c r="AK38" s="171"/>
      <c r="AM38" s="172"/>
    </row>
    <row r="39" spans="2:39" ht="31">
      <c r="B39" t="s">
        <v>374</v>
      </c>
      <c r="C39" t="s">
        <v>385</v>
      </c>
      <c r="N39" s="139" t="s">
        <v>567</v>
      </c>
      <c r="O39" s="140" t="s">
        <v>565</v>
      </c>
      <c r="P39" s="133" t="str">
        <f t="shared" si="0"/>
        <v>Yes</v>
      </c>
      <c r="Q39" s="141"/>
      <c r="R39" s="141"/>
      <c r="S39" s="141"/>
      <c r="T39" s="135">
        <v>0.38</v>
      </c>
      <c r="U39" s="141"/>
      <c r="V39" s="141"/>
      <c r="W39" s="134"/>
      <c r="Y39" s="142"/>
      <c r="Z39" s="143"/>
      <c r="AA39" s="138"/>
      <c r="AB39" s="171"/>
      <c r="AC39" s="171"/>
      <c r="AD39" s="171"/>
      <c r="AF39" s="138"/>
      <c r="AG39" s="138"/>
      <c r="AH39" s="138"/>
      <c r="AI39" s="171"/>
      <c r="AJ39" s="171"/>
      <c r="AK39" s="171"/>
      <c r="AM39" s="172"/>
    </row>
    <row r="40" spans="2:39" ht="31">
      <c r="B40" t="s">
        <v>374</v>
      </c>
      <c r="C40" t="s">
        <v>385</v>
      </c>
      <c r="N40" s="139" t="s">
        <v>568</v>
      </c>
      <c r="O40" s="140" t="s">
        <v>565</v>
      </c>
      <c r="P40" s="133" t="str">
        <f t="shared" si="0"/>
        <v>Yes</v>
      </c>
      <c r="Q40" s="141"/>
      <c r="R40" s="141"/>
      <c r="S40" s="141"/>
      <c r="T40" s="135" t="s">
        <v>13</v>
      </c>
      <c r="U40" s="141"/>
      <c r="V40" s="141"/>
      <c r="W40" s="134"/>
      <c r="Y40" s="142"/>
      <c r="Z40" s="143"/>
      <c r="AA40" s="138"/>
      <c r="AB40" s="171"/>
      <c r="AC40" s="171"/>
      <c r="AD40" s="171"/>
      <c r="AF40" s="138"/>
      <c r="AG40" s="138"/>
      <c r="AH40" s="138"/>
      <c r="AI40" s="171"/>
      <c r="AJ40" s="171"/>
      <c r="AK40" s="171"/>
      <c r="AM40" s="172"/>
    </row>
    <row r="41" spans="2:39" ht="108.5">
      <c r="B41" t="s">
        <v>385</v>
      </c>
      <c r="N41" s="139" t="s">
        <v>569</v>
      </c>
      <c r="O41" s="140" t="s">
        <v>565</v>
      </c>
      <c r="P41" s="133" t="str">
        <f t="shared" si="0"/>
        <v>Yes</v>
      </c>
      <c r="Q41" s="141"/>
      <c r="R41" s="141"/>
      <c r="S41" s="141"/>
      <c r="T41" s="35" t="s">
        <v>13</v>
      </c>
      <c r="U41" s="141"/>
      <c r="V41" s="141"/>
      <c r="W41" s="134"/>
      <c r="Y41" s="142"/>
      <c r="Z41" s="143"/>
      <c r="AA41" s="138"/>
      <c r="AB41" s="171"/>
      <c r="AC41" s="171"/>
      <c r="AD41" s="171"/>
      <c r="AF41" s="138"/>
      <c r="AG41" s="138"/>
      <c r="AH41" s="138"/>
      <c r="AI41" s="171"/>
      <c r="AJ41" s="171"/>
      <c r="AK41" s="171"/>
      <c r="AM41" s="172"/>
    </row>
    <row r="42" spans="2:39" ht="108.5">
      <c r="B42" t="s">
        <v>385</v>
      </c>
      <c r="N42" s="139" t="s">
        <v>570</v>
      </c>
      <c r="O42" s="140" t="s">
        <v>565</v>
      </c>
      <c r="P42" s="133" t="str">
        <f t="shared" si="0"/>
        <v>Yes</v>
      </c>
      <c r="Q42" s="141"/>
      <c r="R42" s="141"/>
      <c r="S42" s="141"/>
      <c r="T42" s="35" t="s">
        <v>13</v>
      </c>
      <c r="U42" s="141"/>
      <c r="V42" s="141"/>
      <c r="W42" s="134"/>
      <c r="Y42" s="142"/>
      <c r="Z42" s="143"/>
      <c r="AA42" s="138"/>
      <c r="AB42" s="171"/>
      <c r="AC42" s="171"/>
      <c r="AD42" s="171"/>
      <c r="AF42" s="138"/>
      <c r="AG42" s="138"/>
      <c r="AH42" s="138"/>
      <c r="AI42" s="171"/>
      <c r="AJ42" s="171"/>
      <c r="AK42" s="171"/>
      <c r="AM42" s="172"/>
    </row>
    <row r="43" spans="2:39" ht="31">
      <c r="B43" t="s">
        <v>374</v>
      </c>
      <c r="C43" t="s">
        <v>385</v>
      </c>
      <c r="D43" t="s">
        <v>563</v>
      </c>
      <c r="N43" s="139" t="s">
        <v>571</v>
      </c>
      <c r="O43" s="140" t="s">
        <v>572</v>
      </c>
      <c r="P43" s="133" t="str">
        <f t="shared" si="0"/>
        <v>Yes</v>
      </c>
      <c r="Q43" s="141"/>
      <c r="R43" s="141"/>
      <c r="S43" s="141"/>
      <c r="T43" s="135">
        <v>0.82</v>
      </c>
      <c r="U43" s="141"/>
      <c r="V43" s="141"/>
      <c r="W43" s="134"/>
      <c r="Y43" s="142"/>
      <c r="Z43" s="143"/>
      <c r="AA43" s="138"/>
      <c r="AB43" s="171"/>
      <c r="AC43" s="171"/>
      <c r="AD43" s="171"/>
      <c r="AF43" s="138"/>
      <c r="AG43" s="138"/>
      <c r="AH43" s="138"/>
      <c r="AI43" s="171"/>
      <c r="AJ43" s="171"/>
      <c r="AK43" s="171"/>
      <c r="AM43" s="172"/>
    </row>
    <row r="44" spans="2:39" ht="77.5">
      <c r="B44" t="s">
        <v>374</v>
      </c>
      <c r="C44" t="s">
        <v>385</v>
      </c>
      <c r="D44" t="s">
        <v>471</v>
      </c>
      <c r="E44" t="s">
        <v>472</v>
      </c>
      <c r="F44" t="s">
        <v>473</v>
      </c>
      <c r="N44" s="139" t="s">
        <v>573</v>
      </c>
      <c r="O44" s="140" t="s">
        <v>572</v>
      </c>
      <c r="P44" s="133" t="str">
        <f t="shared" ref="P44:P84" si="1">IF(OR(B44=$P$10,C44=$P$10,D44=$P$10,E44=$P$10,F44=$P$10,G44=$P$10,H44=$P$10,I44=$P$10,J44=$P$10,L44=$P$10),"Yes","No")</f>
        <v>Yes</v>
      </c>
      <c r="Q44" s="141"/>
      <c r="R44" s="141"/>
      <c r="S44" s="141"/>
      <c r="T44" s="135">
        <v>0.59</v>
      </c>
      <c r="U44" s="141"/>
      <c r="V44" s="141"/>
      <c r="W44" s="134"/>
      <c r="Y44" s="142"/>
      <c r="Z44" s="143"/>
      <c r="AA44" s="138"/>
      <c r="AB44" s="171"/>
      <c r="AC44" s="171"/>
      <c r="AD44" s="171"/>
      <c r="AF44" s="138"/>
      <c r="AG44" s="138"/>
      <c r="AH44" s="138"/>
      <c r="AI44" s="171"/>
      <c r="AJ44" s="171"/>
      <c r="AK44" s="171"/>
      <c r="AM44" s="172"/>
    </row>
    <row r="45" spans="2:39" ht="46.5">
      <c r="B45" t="s">
        <v>416</v>
      </c>
      <c r="N45" s="139" t="s">
        <v>574</v>
      </c>
      <c r="O45" s="140" t="s">
        <v>565</v>
      </c>
      <c r="P45" s="133" t="str">
        <f t="shared" si="1"/>
        <v>Yes</v>
      </c>
      <c r="Q45" s="141"/>
      <c r="R45" s="141"/>
      <c r="S45" s="141"/>
      <c r="T45" s="35" t="s">
        <v>13</v>
      </c>
      <c r="U45" s="141"/>
      <c r="V45" s="141"/>
      <c r="W45" s="134"/>
      <c r="Y45" s="142"/>
      <c r="Z45" s="143"/>
      <c r="AA45" s="138"/>
      <c r="AB45" s="171"/>
      <c r="AC45" s="171"/>
      <c r="AD45" s="171"/>
      <c r="AF45" s="138"/>
      <c r="AG45" s="138"/>
      <c r="AH45" s="138"/>
      <c r="AI45" s="171"/>
      <c r="AJ45" s="171"/>
      <c r="AK45" s="171"/>
      <c r="AM45" s="172"/>
    </row>
    <row r="46" spans="2:39" ht="46.5">
      <c r="B46" t="s">
        <v>416</v>
      </c>
      <c r="N46" s="139" t="s">
        <v>575</v>
      </c>
      <c r="O46" s="140" t="s">
        <v>565</v>
      </c>
      <c r="P46" s="133" t="str">
        <f t="shared" si="1"/>
        <v>Yes</v>
      </c>
      <c r="Q46" s="141"/>
      <c r="R46" s="141"/>
      <c r="S46" s="141"/>
      <c r="T46" s="35" t="s">
        <v>13</v>
      </c>
      <c r="U46" s="141"/>
      <c r="V46" s="141"/>
      <c r="W46" s="134"/>
      <c r="Y46" s="142"/>
      <c r="Z46" s="143"/>
      <c r="AA46" s="138"/>
      <c r="AB46" s="171"/>
      <c r="AC46" s="171"/>
      <c r="AD46" s="171"/>
      <c r="AF46" s="138"/>
      <c r="AG46" s="138"/>
      <c r="AH46" s="138"/>
      <c r="AI46" s="171"/>
      <c r="AJ46" s="171"/>
      <c r="AK46" s="171"/>
      <c r="AM46" s="172"/>
    </row>
    <row r="47" spans="2:39" ht="77.5">
      <c r="B47" t="s">
        <v>416</v>
      </c>
      <c r="N47" s="139" t="s">
        <v>576</v>
      </c>
      <c r="O47" s="140" t="s">
        <v>572</v>
      </c>
      <c r="P47" s="133" t="str">
        <f t="shared" si="1"/>
        <v>Yes</v>
      </c>
      <c r="Q47" s="141"/>
      <c r="R47" s="141"/>
      <c r="S47" s="141"/>
      <c r="T47" s="135">
        <v>1</v>
      </c>
      <c r="U47" s="141"/>
      <c r="V47" s="141"/>
      <c r="W47" s="134"/>
      <c r="Y47" s="142"/>
      <c r="Z47" s="143"/>
      <c r="AA47" s="138"/>
      <c r="AB47" s="171"/>
      <c r="AC47" s="171"/>
      <c r="AD47" s="171"/>
      <c r="AF47" s="138"/>
      <c r="AG47" s="138"/>
      <c r="AH47" s="138"/>
      <c r="AI47" s="171"/>
      <c r="AJ47" s="171"/>
      <c r="AK47" s="171"/>
      <c r="AM47" s="172"/>
    </row>
    <row r="48" spans="2:39" ht="77.5">
      <c r="B48" t="s">
        <v>374</v>
      </c>
      <c r="C48" t="s">
        <v>416</v>
      </c>
      <c r="N48" s="139" t="s">
        <v>577</v>
      </c>
      <c r="O48" s="140" t="s">
        <v>565</v>
      </c>
      <c r="P48" s="133" t="str">
        <f t="shared" si="1"/>
        <v>Yes</v>
      </c>
      <c r="Q48" s="141"/>
      <c r="R48" s="141"/>
      <c r="S48" s="141"/>
      <c r="T48" s="144">
        <v>0.71</v>
      </c>
      <c r="U48" s="141"/>
      <c r="V48" s="141"/>
      <c r="W48" s="134"/>
      <c r="Y48" s="142"/>
      <c r="Z48" s="143"/>
      <c r="AA48" s="138"/>
      <c r="AB48" s="171"/>
      <c r="AC48" s="171"/>
      <c r="AD48" s="171"/>
      <c r="AF48" s="138"/>
      <c r="AG48" s="138"/>
      <c r="AH48" s="138"/>
      <c r="AI48" s="171"/>
      <c r="AJ48" s="171"/>
      <c r="AK48" s="171"/>
      <c r="AM48" s="172"/>
    </row>
    <row r="49" spans="2:39" ht="108.5">
      <c r="B49" t="s">
        <v>470</v>
      </c>
      <c r="N49" s="139" t="s">
        <v>578</v>
      </c>
      <c r="O49" s="140" t="s">
        <v>572</v>
      </c>
      <c r="P49" s="133" t="str">
        <f t="shared" si="1"/>
        <v>Yes</v>
      </c>
      <c r="Q49" s="141"/>
      <c r="R49" s="141"/>
      <c r="S49" s="141"/>
      <c r="T49" s="135">
        <v>0.81</v>
      </c>
      <c r="U49" s="141"/>
      <c r="V49" s="141"/>
      <c r="W49" s="134"/>
      <c r="Y49" s="142"/>
      <c r="Z49" s="143"/>
      <c r="AA49" s="138"/>
      <c r="AB49" s="171"/>
      <c r="AC49" s="171"/>
      <c r="AD49" s="171"/>
      <c r="AF49" s="138"/>
      <c r="AG49" s="138"/>
      <c r="AH49" s="138"/>
      <c r="AI49" s="171"/>
      <c r="AJ49" s="171"/>
      <c r="AK49" s="171"/>
      <c r="AM49" s="172"/>
    </row>
    <row r="50" spans="2:39" ht="94.5" customHeight="1">
      <c r="B50" t="s">
        <v>470</v>
      </c>
      <c r="C50" t="s">
        <v>471</v>
      </c>
      <c r="D50" t="s">
        <v>472</v>
      </c>
      <c r="E50" t="s">
        <v>473</v>
      </c>
      <c r="F50" t="s">
        <v>474</v>
      </c>
      <c r="N50" s="139" t="s">
        <v>579</v>
      </c>
      <c r="O50" s="140" t="s">
        <v>565</v>
      </c>
      <c r="P50" s="133" t="str">
        <f t="shared" si="1"/>
        <v>Yes</v>
      </c>
      <c r="Q50" s="141"/>
      <c r="R50" s="141"/>
      <c r="S50" s="141"/>
      <c r="T50" s="144">
        <v>0.4</v>
      </c>
      <c r="U50" s="141"/>
      <c r="V50" s="141"/>
      <c r="W50" s="134"/>
      <c r="Y50" s="142"/>
      <c r="Z50" s="143"/>
      <c r="AA50" s="138"/>
      <c r="AB50" s="171"/>
      <c r="AC50" s="171"/>
      <c r="AD50" s="171"/>
      <c r="AF50" s="138"/>
      <c r="AG50" s="138"/>
      <c r="AH50" s="138"/>
      <c r="AI50" s="171"/>
      <c r="AJ50" s="171"/>
      <c r="AK50" s="171"/>
      <c r="AM50" s="172"/>
    </row>
    <row r="51" spans="2:39" ht="108.5">
      <c r="B51" t="s">
        <v>470</v>
      </c>
      <c r="N51" s="139" t="s">
        <v>580</v>
      </c>
      <c r="O51" s="140" t="s">
        <v>572</v>
      </c>
      <c r="P51" s="133" t="str">
        <f t="shared" si="1"/>
        <v>Yes</v>
      </c>
      <c r="Q51" s="141"/>
      <c r="R51" s="141"/>
      <c r="S51" s="141"/>
      <c r="T51" s="35" t="s">
        <v>13</v>
      </c>
      <c r="U51" s="141"/>
      <c r="V51" s="141"/>
      <c r="W51" s="134"/>
      <c r="Y51" s="142"/>
      <c r="Z51" s="143"/>
      <c r="AA51" s="138"/>
      <c r="AB51" s="171"/>
      <c r="AC51" s="171"/>
      <c r="AD51" s="171"/>
      <c r="AF51" s="138"/>
      <c r="AG51" s="138"/>
      <c r="AH51" s="138"/>
      <c r="AI51" s="171"/>
      <c r="AJ51" s="171"/>
      <c r="AK51" s="171"/>
      <c r="AM51" s="172"/>
    </row>
    <row r="52" spans="2:39" ht="97.5" customHeight="1">
      <c r="B52" t="s">
        <v>471</v>
      </c>
      <c r="N52" s="139" t="s">
        <v>581</v>
      </c>
      <c r="O52" s="140" t="s">
        <v>565</v>
      </c>
      <c r="P52" s="133" t="str">
        <f t="shared" si="1"/>
        <v>Yes</v>
      </c>
      <c r="Q52" s="141"/>
      <c r="R52" s="141"/>
      <c r="S52" s="141"/>
      <c r="T52" s="144">
        <v>0.81</v>
      </c>
      <c r="U52" s="141"/>
      <c r="V52" s="141"/>
      <c r="W52" s="134"/>
      <c r="Y52" s="142"/>
      <c r="Z52" s="143"/>
      <c r="AA52" s="138"/>
      <c r="AB52" s="171"/>
      <c r="AC52" s="171"/>
      <c r="AD52" s="171"/>
      <c r="AF52" s="138"/>
      <c r="AG52" s="138"/>
      <c r="AH52" s="138"/>
      <c r="AI52" s="171"/>
      <c r="AJ52" s="171"/>
      <c r="AK52" s="171"/>
      <c r="AM52" s="172"/>
    </row>
    <row r="53" spans="2:39" ht="93">
      <c r="B53" t="s">
        <v>472</v>
      </c>
      <c r="N53" s="139" t="s">
        <v>582</v>
      </c>
      <c r="O53" s="140" t="s">
        <v>565</v>
      </c>
      <c r="P53" s="133" t="str">
        <f t="shared" si="1"/>
        <v>Yes</v>
      </c>
      <c r="Q53" s="141"/>
      <c r="R53" s="141"/>
      <c r="S53" s="141"/>
      <c r="T53" s="135">
        <v>0.62</v>
      </c>
      <c r="U53" s="141"/>
      <c r="V53" s="141"/>
      <c r="W53" s="134"/>
      <c r="Y53" s="142"/>
      <c r="Z53" s="143"/>
      <c r="AA53" s="138"/>
      <c r="AB53" s="171"/>
      <c r="AC53" s="171"/>
      <c r="AD53" s="171"/>
      <c r="AF53" s="138"/>
      <c r="AG53" s="138"/>
      <c r="AH53" s="138"/>
      <c r="AI53" s="171"/>
      <c r="AJ53" s="171"/>
      <c r="AK53" s="171"/>
      <c r="AM53" s="172"/>
    </row>
    <row r="54" spans="2:39" ht="93">
      <c r="B54" t="s">
        <v>473</v>
      </c>
      <c r="N54" s="139" t="s">
        <v>583</v>
      </c>
      <c r="O54" s="140" t="s">
        <v>565</v>
      </c>
      <c r="P54" s="133" t="str">
        <f t="shared" si="1"/>
        <v>Yes</v>
      </c>
      <c r="Q54" s="141"/>
      <c r="R54" s="141"/>
      <c r="S54" s="141"/>
      <c r="T54" s="135">
        <v>0.43</v>
      </c>
      <c r="U54" s="141"/>
      <c r="V54" s="141"/>
      <c r="W54" s="134"/>
      <c r="Y54" s="142"/>
      <c r="Z54" s="143"/>
      <c r="AA54" s="138"/>
      <c r="AB54" s="171"/>
      <c r="AC54" s="171"/>
      <c r="AD54" s="171"/>
      <c r="AF54" s="138"/>
      <c r="AG54" s="138"/>
      <c r="AH54" s="138"/>
      <c r="AI54" s="171"/>
      <c r="AJ54" s="171"/>
      <c r="AK54" s="171"/>
      <c r="AM54" s="172"/>
    </row>
    <row r="55" spans="2:39" ht="31">
      <c r="B55" t="s">
        <v>471</v>
      </c>
      <c r="N55" s="139" t="s">
        <v>584</v>
      </c>
      <c r="O55" s="140" t="s">
        <v>565</v>
      </c>
      <c r="P55" s="133" t="str">
        <f t="shared" si="1"/>
        <v>Yes</v>
      </c>
      <c r="Q55" s="141"/>
      <c r="R55" s="141"/>
      <c r="S55" s="141"/>
      <c r="T55" s="135">
        <v>0.31</v>
      </c>
      <c r="U55" s="141"/>
      <c r="V55" s="141"/>
      <c r="W55" s="134"/>
      <c r="Y55" s="142"/>
      <c r="Z55" s="143"/>
      <c r="AA55" s="138"/>
      <c r="AB55" s="171"/>
      <c r="AC55" s="171"/>
      <c r="AD55" s="171"/>
      <c r="AF55" s="138"/>
      <c r="AG55" s="138"/>
      <c r="AH55" s="138"/>
      <c r="AI55" s="171"/>
      <c r="AJ55" s="171"/>
      <c r="AK55" s="171"/>
      <c r="AM55" s="172"/>
    </row>
    <row r="56" spans="2:39" ht="31">
      <c r="B56" t="s">
        <v>471</v>
      </c>
      <c r="N56" s="139" t="s">
        <v>585</v>
      </c>
      <c r="O56" s="140" t="s">
        <v>565</v>
      </c>
      <c r="P56" s="133" t="str">
        <f t="shared" si="1"/>
        <v>Yes</v>
      </c>
      <c r="Q56" s="141"/>
      <c r="R56" s="141"/>
      <c r="S56" s="141"/>
      <c r="T56" s="135">
        <v>0.31</v>
      </c>
      <c r="U56" s="141"/>
      <c r="V56" s="141"/>
      <c r="W56" s="134"/>
      <c r="Y56" s="142"/>
      <c r="Z56" s="143"/>
      <c r="AA56" s="138"/>
      <c r="AB56" s="171"/>
      <c r="AC56" s="171"/>
      <c r="AD56" s="171"/>
      <c r="AF56" s="138"/>
      <c r="AG56" s="138"/>
      <c r="AH56" s="138"/>
      <c r="AI56" s="171"/>
      <c r="AJ56" s="171"/>
      <c r="AK56" s="171"/>
      <c r="AM56" s="172"/>
    </row>
    <row r="57" spans="2:39" ht="31">
      <c r="B57" t="s">
        <v>472</v>
      </c>
      <c r="N57" s="139" t="s">
        <v>586</v>
      </c>
      <c r="O57" s="140" t="s">
        <v>565</v>
      </c>
      <c r="P57" s="133" t="str">
        <f t="shared" si="1"/>
        <v>Yes</v>
      </c>
      <c r="Q57" s="141"/>
      <c r="R57" s="141"/>
      <c r="S57" s="141"/>
      <c r="T57" s="35" t="s">
        <v>13</v>
      </c>
      <c r="U57" s="141"/>
      <c r="V57" s="141"/>
      <c r="W57" s="134"/>
      <c r="Y57" s="142"/>
      <c r="Z57" s="143"/>
      <c r="AA57" s="138"/>
      <c r="AB57" s="171"/>
      <c r="AC57" s="171"/>
      <c r="AD57" s="171"/>
      <c r="AF57" s="138"/>
      <c r="AG57" s="138"/>
      <c r="AH57" s="138"/>
      <c r="AI57" s="171"/>
      <c r="AJ57" s="171"/>
      <c r="AK57" s="171"/>
      <c r="AM57" s="172"/>
    </row>
    <row r="58" spans="2:39" ht="31">
      <c r="B58" t="s">
        <v>472</v>
      </c>
      <c r="N58" s="139" t="s">
        <v>587</v>
      </c>
      <c r="O58" s="140" t="s">
        <v>565</v>
      </c>
      <c r="P58" s="133" t="str">
        <f t="shared" si="1"/>
        <v>Yes</v>
      </c>
      <c r="Q58" s="141"/>
      <c r="R58" s="141"/>
      <c r="S58" s="141"/>
      <c r="T58" s="35" t="s">
        <v>13</v>
      </c>
      <c r="U58" s="141"/>
      <c r="V58" s="141"/>
      <c r="W58" s="134"/>
      <c r="Y58" s="142"/>
      <c r="Z58" s="143"/>
      <c r="AA58" s="138"/>
      <c r="AB58" s="171"/>
      <c r="AC58" s="171"/>
      <c r="AD58" s="171"/>
      <c r="AF58" s="138"/>
      <c r="AG58" s="138"/>
      <c r="AH58" s="138"/>
      <c r="AI58" s="171"/>
      <c r="AJ58" s="171"/>
      <c r="AK58" s="171"/>
      <c r="AM58" s="172"/>
    </row>
    <row r="59" spans="2:39" ht="31">
      <c r="B59" t="s">
        <v>473</v>
      </c>
      <c r="N59" s="139" t="s">
        <v>588</v>
      </c>
      <c r="O59" s="140" t="s">
        <v>565</v>
      </c>
      <c r="P59" s="133" t="str">
        <f t="shared" si="1"/>
        <v>Yes</v>
      </c>
      <c r="Q59" s="141"/>
      <c r="R59" s="141"/>
      <c r="S59" s="141"/>
      <c r="T59" s="35" t="s">
        <v>13</v>
      </c>
      <c r="U59" s="141"/>
      <c r="V59" s="141"/>
      <c r="W59" s="134"/>
      <c r="Y59" s="142"/>
      <c r="Z59" s="143"/>
      <c r="AA59" s="138"/>
      <c r="AB59" s="171"/>
      <c r="AC59" s="171"/>
      <c r="AD59" s="171"/>
      <c r="AF59" s="138"/>
      <c r="AG59" s="138"/>
      <c r="AH59" s="138"/>
      <c r="AI59" s="171"/>
      <c r="AJ59" s="171"/>
      <c r="AK59" s="171"/>
      <c r="AM59" s="172"/>
    </row>
    <row r="60" spans="2:39" ht="31">
      <c r="B60" t="s">
        <v>473</v>
      </c>
      <c r="N60" s="139" t="s">
        <v>589</v>
      </c>
      <c r="O60" s="140" t="s">
        <v>565</v>
      </c>
      <c r="P60" s="133" t="str">
        <f t="shared" si="1"/>
        <v>Yes</v>
      </c>
      <c r="Q60" s="141"/>
      <c r="R60" s="141"/>
      <c r="S60" s="141"/>
      <c r="T60" s="35" t="s">
        <v>13</v>
      </c>
      <c r="U60" s="141"/>
      <c r="V60" s="141"/>
      <c r="W60" s="134"/>
      <c r="Y60" s="142"/>
      <c r="Z60" s="143"/>
      <c r="AA60" s="138"/>
      <c r="AB60" s="171"/>
      <c r="AC60" s="171"/>
      <c r="AD60" s="171"/>
      <c r="AF60" s="138"/>
      <c r="AG60" s="138"/>
      <c r="AH60" s="138"/>
      <c r="AI60" s="171"/>
      <c r="AJ60" s="171"/>
      <c r="AK60" s="171"/>
      <c r="AM60" s="172"/>
    </row>
    <row r="61" spans="2:39" ht="77.5">
      <c r="B61" t="s">
        <v>473</v>
      </c>
      <c r="N61" s="139" t="s">
        <v>590</v>
      </c>
      <c r="O61" s="140" t="s">
        <v>572</v>
      </c>
      <c r="P61" s="133" t="str">
        <f t="shared" si="1"/>
        <v>Yes</v>
      </c>
      <c r="Q61" s="141"/>
      <c r="R61" s="141"/>
      <c r="S61" s="141"/>
      <c r="T61" s="35" t="s">
        <v>13</v>
      </c>
      <c r="U61" s="141"/>
      <c r="V61" s="141"/>
      <c r="W61" s="134"/>
      <c r="Y61" s="142"/>
      <c r="Z61" s="143"/>
      <c r="AA61" s="138"/>
      <c r="AB61" s="171"/>
      <c r="AC61" s="171"/>
      <c r="AD61" s="171"/>
      <c r="AF61" s="138"/>
      <c r="AG61" s="138"/>
      <c r="AH61" s="138"/>
      <c r="AI61" s="171"/>
      <c r="AJ61" s="171"/>
      <c r="AK61" s="171"/>
      <c r="AM61" s="172"/>
    </row>
    <row r="62" spans="2:39" ht="93">
      <c r="B62" t="s">
        <v>471</v>
      </c>
      <c r="N62" s="139" t="s">
        <v>591</v>
      </c>
      <c r="O62" s="140" t="s">
        <v>565</v>
      </c>
      <c r="P62" s="133" t="str">
        <f t="shared" si="1"/>
        <v>Yes</v>
      </c>
      <c r="Q62" s="141"/>
      <c r="R62" s="141"/>
      <c r="S62" s="141"/>
      <c r="T62" s="35" t="s">
        <v>13</v>
      </c>
      <c r="U62" s="141"/>
      <c r="V62" s="141"/>
      <c r="W62" s="134"/>
      <c r="Y62" s="142"/>
      <c r="Z62" s="143"/>
      <c r="AA62" s="138"/>
      <c r="AB62" s="171"/>
      <c r="AC62" s="171"/>
      <c r="AD62" s="171"/>
      <c r="AF62" s="138"/>
      <c r="AG62" s="138"/>
      <c r="AH62" s="138"/>
      <c r="AI62" s="171"/>
      <c r="AJ62" s="171"/>
      <c r="AK62" s="171"/>
      <c r="AM62" s="172"/>
    </row>
    <row r="63" spans="2:39" ht="46.5">
      <c r="B63" t="s">
        <v>474</v>
      </c>
      <c r="N63" s="139" t="s">
        <v>592</v>
      </c>
      <c r="O63" s="140" t="s">
        <v>565</v>
      </c>
      <c r="P63" s="133" t="str">
        <f t="shared" si="1"/>
        <v>Yes</v>
      </c>
      <c r="Q63" s="141"/>
      <c r="R63" s="141"/>
      <c r="S63" s="141"/>
      <c r="T63" s="35" t="s">
        <v>13</v>
      </c>
      <c r="U63" s="141"/>
      <c r="V63" s="141"/>
      <c r="W63" s="134"/>
      <c r="Y63" s="142"/>
      <c r="Z63" s="143"/>
      <c r="AA63" s="138"/>
      <c r="AB63" s="171"/>
      <c r="AC63" s="171"/>
      <c r="AD63" s="171"/>
      <c r="AF63" s="138"/>
      <c r="AG63" s="138"/>
      <c r="AH63" s="138"/>
      <c r="AI63" s="171"/>
      <c r="AJ63" s="171"/>
      <c r="AK63" s="171"/>
      <c r="AM63" s="172"/>
    </row>
    <row r="64" spans="2:39" ht="62">
      <c r="B64" t="s">
        <v>474</v>
      </c>
      <c r="N64" s="139" t="s">
        <v>593</v>
      </c>
      <c r="O64" s="140" t="s">
        <v>565</v>
      </c>
      <c r="P64" s="133" t="str">
        <f t="shared" si="1"/>
        <v>Yes</v>
      </c>
      <c r="Q64" s="141"/>
      <c r="R64" s="141"/>
      <c r="S64" s="141"/>
      <c r="T64" s="35" t="s">
        <v>13</v>
      </c>
      <c r="U64" s="141"/>
      <c r="V64" s="141"/>
      <c r="W64" s="134"/>
      <c r="Y64" s="142"/>
      <c r="Z64" s="143"/>
      <c r="AA64" s="138"/>
      <c r="AB64" s="171"/>
      <c r="AC64" s="171"/>
      <c r="AD64" s="171"/>
      <c r="AF64" s="138"/>
      <c r="AG64" s="138"/>
      <c r="AH64" s="138"/>
      <c r="AI64" s="171"/>
      <c r="AJ64" s="171"/>
      <c r="AK64" s="171"/>
      <c r="AM64" s="172"/>
    </row>
    <row r="65" spans="2:39" ht="62">
      <c r="B65" t="s">
        <v>474</v>
      </c>
      <c r="N65" s="139" t="s">
        <v>594</v>
      </c>
      <c r="O65" s="140" t="s">
        <v>565</v>
      </c>
      <c r="P65" s="133" t="str">
        <f t="shared" si="1"/>
        <v>Yes</v>
      </c>
      <c r="Q65" s="141"/>
      <c r="R65" s="141"/>
      <c r="S65" s="141"/>
      <c r="T65" s="35" t="s">
        <v>13</v>
      </c>
      <c r="U65" s="141"/>
      <c r="V65" s="141"/>
      <c r="W65" s="134"/>
      <c r="Y65" s="142"/>
      <c r="Z65" s="143"/>
      <c r="AA65" s="138"/>
      <c r="AB65" s="171"/>
      <c r="AC65" s="171"/>
      <c r="AD65" s="171"/>
      <c r="AF65" s="138"/>
      <c r="AG65" s="138"/>
      <c r="AH65" s="138"/>
      <c r="AI65" s="171"/>
      <c r="AJ65" s="171"/>
      <c r="AK65" s="171"/>
      <c r="AM65" s="172"/>
    </row>
    <row r="66" spans="2:39" ht="46.5">
      <c r="B66" t="s">
        <v>474</v>
      </c>
      <c r="N66" s="139" t="s">
        <v>595</v>
      </c>
      <c r="O66" s="140" t="s">
        <v>572</v>
      </c>
      <c r="P66" s="133" t="str">
        <f t="shared" si="1"/>
        <v>Yes</v>
      </c>
      <c r="Q66" s="141"/>
      <c r="R66" s="141"/>
      <c r="S66" s="141"/>
      <c r="T66" s="35" t="s">
        <v>13</v>
      </c>
      <c r="U66" s="141"/>
      <c r="V66" s="141"/>
      <c r="W66" s="134"/>
      <c r="Y66" s="142"/>
      <c r="Z66" s="143"/>
      <c r="AA66" s="138"/>
      <c r="AB66" s="171"/>
      <c r="AC66" s="171"/>
      <c r="AD66" s="171"/>
      <c r="AF66" s="138"/>
      <c r="AG66" s="138"/>
      <c r="AH66" s="138"/>
      <c r="AI66" s="171"/>
      <c r="AJ66" s="171"/>
      <c r="AK66" s="171"/>
      <c r="AM66" s="172"/>
    </row>
    <row r="67" spans="2:39" ht="93">
      <c r="B67" t="s">
        <v>450</v>
      </c>
      <c r="C67" t="s">
        <v>454</v>
      </c>
      <c r="N67" s="139" t="s">
        <v>596</v>
      </c>
      <c r="O67" s="140" t="s">
        <v>572</v>
      </c>
      <c r="P67" s="133" t="str">
        <f t="shared" si="1"/>
        <v>Yes</v>
      </c>
      <c r="Q67" s="141"/>
      <c r="R67" s="141"/>
      <c r="S67" s="141"/>
      <c r="T67" s="35" t="s">
        <v>13</v>
      </c>
      <c r="U67" s="141"/>
      <c r="V67" s="141"/>
      <c r="W67" s="134"/>
      <c r="Y67" s="142"/>
      <c r="Z67" s="143"/>
      <c r="AA67" s="138"/>
      <c r="AB67" s="171"/>
      <c r="AC67" s="171"/>
      <c r="AD67" s="171"/>
      <c r="AF67" s="138"/>
      <c r="AG67" s="138"/>
      <c r="AH67" s="138"/>
      <c r="AI67" s="171"/>
      <c r="AJ67" s="171"/>
      <c r="AK67" s="171"/>
      <c r="AM67" s="172"/>
    </row>
    <row r="68" spans="2:39" ht="46.5">
      <c r="B68" t="s">
        <v>450</v>
      </c>
      <c r="C68" t="s">
        <v>454</v>
      </c>
      <c r="D68" t="s">
        <v>458</v>
      </c>
      <c r="N68" s="139" t="s">
        <v>597</v>
      </c>
      <c r="O68" s="140" t="s">
        <v>565</v>
      </c>
      <c r="P68" s="133" t="str">
        <f t="shared" si="1"/>
        <v>Yes</v>
      </c>
      <c r="Q68" s="141"/>
      <c r="R68" s="141"/>
      <c r="S68" s="141"/>
      <c r="T68" s="35" t="s">
        <v>13</v>
      </c>
      <c r="U68" s="141"/>
      <c r="V68" s="141"/>
      <c r="W68" s="134"/>
      <c r="Y68" s="142"/>
      <c r="Z68" s="143"/>
      <c r="AA68" s="138"/>
      <c r="AB68" s="171"/>
      <c r="AC68" s="171"/>
      <c r="AD68" s="171"/>
      <c r="AF68" s="138"/>
      <c r="AG68" s="138"/>
      <c r="AH68" s="138"/>
      <c r="AI68" s="171"/>
      <c r="AJ68" s="171"/>
      <c r="AK68" s="171"/>
      <c r="AM68" s="172"/>
    </row>
    <row r="69" spans="2:39" ht="46.5">
      <c r="B69" t="s">
        <v>450</v>
      </c>
      <c r="C69" t="s">
        <v>454</v>
      </c>
      <c r="D69" t="s">
        <v>458</v>
      </c>
      <c r="N69" s="139" t="s">
        <v>598</v>
      </c>
      <c r="O69" s="140" t="s">
        <v>565</v>
      </c>
      <c r="P69" s="133" t="str">
        <f t="shared" si="1"/>
        <v>Yes</v>
      </c>
      <c r="Q69" s="141"/>
      <c r="R69" s="141"/>
      <c r="S69" s="141"/>
      <c r="T69" s="35" t="s">
        <v>13</v>
      </c>
      <c r="U69" s="141"/>
      <c r="V69" s="141"/>
      <c r="W69" s="134"/>
      <c r="Y69" s="142"/>
      <c r="Z69" s="143"/>
      <c r="AA69" s="138"/>
      <c r="AB69" s="171"/>
      <c r="AC69" s="171"/>
      <c r="AD69" s="171"/>
      <c r="AF69" s="138"/>
      <c r="AG69" s="138"/>
      <c r="AH69" s="138"/>
      <c r="AI69" s="171"/>
      <c r="AJ69" s="171"/>
      <c r="AK69" s="171"/>
      <c r="AM69" s="172"/>
    </row>
    <row r="70" spans="2:39" ht="46.5">
      <c r="B70" t="s">
        <v>450</v>
      </c>
      <c r="C70" t="s">
        <v>454</v>
      </c>
      <c r="D70" t="s">
        <v>458</v>
      </c>
      <c r="N70" s="139" t="s">
        <v>599</v>
      </c>
      <c r="O70" s="140" t="s">
        <v>565</v>
      </c>
      <c r="P70" s="133" t="str">
        <f t="shared" si="1"/>
        <v>Yes</v>
      </c>
      <c r="Q70" s="141"/>
      <c r="R70" s="141"/>
      <c r="S70" s="141"/>
      <c r="T70" s="35" t="s">
        <v>13</v>
      </c>
      <c r="U70" s="141"/>
      <c r="V70" s="141"/>
      <c r="W70" s="134"/>
      <c r="Y70" s="142"/>
      <c r="Z70" s="143"/>
      <c r="AA70" s="138"/>
      <c r="AB70" s="171"/>
      <c r="AC70" s="171"/>
      <c r="AD70" s="171"/>
      <c r="AF70" s="138"/>
      <c r="AG70" s="138"/>
      <c r="AH70" s="138"/>
      <c r="AI70" s="171"/>
      <c r="AJ70" s="171"/>
      <c r="AK70" s="171"/>
      <c r="AM70" s="172"/>
    </row>
    <row r="71" spans="2:39" ht="46.5">
      <c r="B71" t="s">
        <v>450</v>
      </c>
      <c r="C71" t="s">
        <v>454</v>
      </c>
      <c r="D71" t="s">
        <v>458</v>
      </c>
      <c r="N71" s="139" t="s">
        <v>600</v>
      </c>
      <c r="O71" s="140" t="s">
        <v>565</v>
      </c>
      <c r="P71" s="133" t="str">
        <f t="shared" si="1"/>
        <v>Yes</v>
      </c>
      <c r="Q71" s="141"/>
      <c r="R71" s="141"/>
      <c r="S71" s="141"/>
      <c r="T71" s="35" t="s">
        <v>13</v>
      </c>
      <c r="U71" s="141"/>
      <c r="V71" s="141"/>
      <c r="W71" s="134"/>
      <c r="Y71" s="142"/>
      <c r="Z71" s="143"/>
      <c r="AA71" s="138"/>
      <c r="AB71" s="171"/>
      <c r="AC71" s="171"/>
      <c r="AD71" s="171"/>
      <c r="AF71" s="138"/>
      <c r="AG71" s="138"/>
      <c r="AH71" s="138"/>
      <c r="AI71" s="171"/>
      <c r="AJ71" s="171"/>
      <c r="AK71" s="171"/>
      <c r="AM71" s="172"/>
    </row>
    <row r="72" spans="2:39" ht="93">
      <c r="B72" t="s">
        <v>450</v>
      </c>
      <c r="C72" t="s">
        <v>454</v>
      </c>
      <c r="N72" s="139" t="s">
        <v>601</v>
      </c>
      <c r="O72" s="140" t="s">
        <v>572</v>
      </c>
      <c r="P72" s="133" t="str">
        <f t="shared" si="1"/>
        <v>Yes</v>
      </c>
      <c r="Q72" s="141"/>
      <c r="R72" s="141"/>
      <c r="S72" s="141"/>
      <c r="T72" s="35" t="s">
        <v>13</v>
      </c>
      <c r="U72" s="141"/>
      <c r="V72" s="141"/>
      <c r="W72" s="134"/>
      <c r="Y72" s="142"/>
      <c r="Z72" s="143"/>
      <c r="AA72" s="138"/>
      <c r="AB72" s="171"/>
      <c r="AC72" s="171"/>
      <c r="AD72" s="171"/>
      <c r="AF72" s="138"/>
      <c r="AG72" s="138"/>
      <c r="AH72" s="138"/>
      <c r="AI72" s="171"/>
      <c r="AJ72" s="171"/>
      <c r="AK72" s="171"/>
      <c r="AM72" s="172"/>
    </row>
    <row r="73" spans="2:39" ht="77.5">
      <c r="B73" t="s">
        <v>450</v>
      </c>
      <c r="C73" t="s">
        <v>454</v>
      </c>
      <c r="N73" s="139" t="s">
        <v>602</v>
      </c>
      <c r="O73" s="140" t="s">
        <v>572</v>
      </c>
      <c r="P73" s="133" t="str">
        <f t="shared" si="1"/>
        <v>Yes</v>
      </c>
      <c r="Q73" s="141"/>
      <c r="R73" s="141"/>
      <c r="S73" s="141"/>
      <c r="T73" s="35" t="s">
        <v>13</v>
      </c>
      <c r="U73" s="141"/>
      <c r="V73" s="141"/>
      <c r="W73" s="134"/>
      <c r="Y73" s="142"/>
      <c r="Z73" s="143"/>
      <c r="AA73" s="138"/>
      <c r="AB73" s="171"/>
      <c r="AC73" s="171"/>
      <c r="AD73" s="171"/>
      <c r="AF73" s="138"/>
      <c r="AG73" s="138"/>
      <c r="AH73" s="138"/>
      <c r="AI73" s="171"/>
      <c r="AJ73" s="171"/>
      <c r="AK73" s="171"/>
      <c r="AM73" s="172"/>
    </row>
    <row r="74" spans="2:39" ht="93">
      <c r="B74" t="s">
        <v>450</v>
      </c>
      <c r="C74" t="s">
        <v>454</v>
      </c>
      <c r="N74" s="139" t="s">
        <v>603</v>
      </c>
      <c r="O74" s="140" t="s">
        <v>572</v>
      </c>
      <c r="P74" s="133" t="str">
        <f t="shared" si="1"/>
        <v>Yes</v>
      </c>
      <c r="Q74" s="141"/>
      <c r="R74" s="141"/>
      <c r="S74" s="141"/>
      <c r="T74" s="35" t="s">
        <v>13</v>
      </c>
      <c r="U74" s="141"/>
      <c r="V74" s="141"/>
      <c r="W74" s="134"/>
      <c r="Y74" s="142"/>
      <c r="Z74" s="143"/>
      <c r="AA74" s="138"/>
      <c r="AB74" s="171"/>
      <c r="AC74" s="171"/>
      <c r="AD74" s="171"/>
      <c r="AF74" s="138"/>
      <c r="AG74" s="138"/>
      <c r="AH74" s="138"/>
      <c r="AI74" s="171"/>
      <c r="AJ74" s="171"/>
      <c r="AK74" s="171"/>
      <c r="AM74" s="172"/>
    </row>
    <row r="75" spans="2:39" ht="77.5">
      <c r="B75" t="s">
        <v>450</v>
      </c>
      <c r="C75" t="s">
        <v>454</v>
      </c>
      <c r="N75" s="139" t="s">
        <v>604</v>
      </c>
      <c r="O75" s="140" t="s">
        <v>572</v>
      </c>
      <c r="P75" s="133" t="str">
        <f t="shared" si="1"/>
        <v>Yes</v>
      </c>
      <c r="Q75" s="141"/>
      <c r="R75" s="141"/>
      <c r="S75" s="141"/>
      <c r="T75" s="35" t="s">
        <v>13</v>
      </c>
      <c r="U75" s="141"/>
      <c r="V75" s="141"/>
      <c r="W75" s="134"/>
      <c r="Y75" s="142"/>
      <c r="Z75" s="143"/>
      <c r="AA75" s="138"/>
      <c r="AB75" s="171"/>
      <c r="AC75" s="171"/>
      <c r="AD75" s="171"/>
      <c r="AF75" s="138"/>
      <c r="AG75" s="138"/>
      <c r="AH75" s="138"/>
      <c r="AI75" s="171"/>
      <c r="AJ75" s="171"/>
      <c r="AK75" s="171"/>
      <c r="AM75" s="172"/>
    </row>
    <row r="76" spans="2:39" ht="62">
      <c r="B76" t="s">
        <v>450</v>
      </c>
      <c r="C76" t="s">
        <v>454</v>
      </c>
      <c r="N76" s="139" t="s">
        <v>605</v>
      </c>
      <c r="O76" s="140" t="s">
        <v>565</v>
      </c>
      <c r="P76" s="133" t="str">
        <f t="shared" si="1"/>
        <v>Yes</v>
      </c>
      <c r="Q76" s="141"/>
      <c r="R76" s="141"/>
      <c r="S76" s="141"/>
      <c r="T76" s="35" t="s">
        <v>13</v>
      </c>
      <c r="U76" s="141"/>
      <c r="V76" s="141"/>
      <c r="W76" s="134"/>
      <c r="Y76" s="142"/>
      <c r="Z76" s="143"/>
      <c r="AA76" s="138"/>
      <c r="AB76" s="171"/>
      <c r="AC76" s="171"/>
      <c r="AD76" s="171"/>
      <c r="AF76" s="138"/>
      <c r="AG76" s="138"/>
      <c r="AH76" s="138"/>
      <c r="AI76" s="171"/>
      <c r="AJ76" s="171"/>
      <c r="AK76" s="171"/>
      <c r="AM76" s="172"/>
    </row>
    <row r="77" spans="2:39" ht="77.5">
      <c r="B77" t="s">
        <v>450</v>
      </c>
      <c r="C77" t="s">
        <v>454</v>
      </c>
      <c r="N77" s="139" t="s">
        <v>606</v>
      </c>
      <c r="O77" s="140" t="s">
        <v>572</v>
      </c>
      <c r="P77" s="133" t="str">
        <f t="shared" si="1"/>
        <v>Yes</v>
      </c>
      <c r="Q77" s="141"/>
      <c r="R77" s="141"/>
      <c r="S77" s="141"/>
      <c r="T77" s="35" t="s">
        <v>13</v>
      </c>
      <c r="U77" s="141"/>
      <c r="V77" s="141"/>
      <c r="W77" s="134"/>
      <c r="Y77" s="142"/>
      <c r="Z77" s="143"/>
      <c r="AA77" s="138"/>
      <c r="AB77" s="171"/>
      <c r="AC77" s="171"/>
      <c r="AD77" s="171"/>
      <c r="AF77" s="138"/>
      <c r="AG77" s="138"/>
      <c r="AH77" s="138"/>
      <c r="AI77" s="171"/>
      <c r="AJ77" s="171"/>
      <c r="AK77" s="171"/>
      <c r="AM77" s="172"/>
    </row>
    <row r="78" spans="2:39" ht="77.5">
      <c r="B78" t="s">
        <v>450</v>
      </c>
      <c r="C78" t="s">
        <v>454</v>
      </c>
      <c r="D78" t="s">
        <v>458</v>
      </c>
      <c r="E78" t="s">
        <v>461</v>
      </c>
      <c r="N78" s="139" t="s">
        <v>607</v>
      </c>
      <c r="O78" s="140" t="s">
        <v>572</v>
      </c>
      <c r="P78" s="133" t="str">
        <f t="shared" si="1"/>
        <v>Yes</v>
      </c>
      <c r="Q78" s="141"/>
      <c r="R78" s="141"/>
      <c r="S78" s="141"/>
      <c r="T78" s="35" t="s">
        <v>13</v>
      </c>
      <c r="U78" s="141"/>
      <c r="V78" s="141"/>
      <c r="W78" s="134"/>
      <c r="Y78" s="142"/>
      <c r="Z78" s="143"/>
      <c r="AA78" s="138"/>
      <c r="AB78" s="171"/>
      <c r="AC78" s="171"/>
      <c r="AD78" s="171"/>
      <c r="AF78" s="138"/>
      <c r="AG78" s="138"/>
      <c r="AH78" s="138"/>
      <c r="AI78" s="171"/>
      <c r="AJ78" s="171"/>
      <c r="AK78" s="171"/>
      <c r="AM78" s="172"/>
    </row>
    <row r="79" spans="2:39" ht="62">
      <c r="B79" t="s">
        <v>450</v>
      </c>
      <c r="C79" t="s">
        <v>454</v>
      </c>
      <c r="D79" t="s">
        <v>458</v>
      </c>
      <c r="N79" s="139" t="s">
        <v>608</v>
      </c>
      <c r="O79" s="140" t="s">
        <v>572</v>
      </c>
      <c r="P79" s="133" t="str">
        <f t="shared" si="1"/>
        <v>Yes</v>
      </c>
      <c r="Q79" s="141"/>
      <c r="R79" s="141"/>
      <c r="S79" s="141"/>
      <c r="T79" s="35" t="s">
        <v>13</v>
      </c>
      <c r="U79" s="141"/>
      <c r="V79" s="141"/>
      <c r="W79" s="134"/>
      <c r="Y79" s="142"/>
      <c r="Z79" s="143"/>
      <c r="AA79" s="138"/>
      <c r="AB79" s="171"/>
      <c r="AC79" s="171"/>
      <c r="AD79" s="171"/>
      <c r="AF79" s="138"/>
      <c r="AG79" s="138"/>
      <c r="AH79" s="138"/>
      <c r="AI79" s="171"/>
      <c r="AJ79" s="171"/>
      <c r="AK79" s="171"/>
      <c r="AM79" s="172"/>
    </row>
    <row r="80" spans="2:39" ht="46.5">
      <c r="B80" t="s">
        <v>450</v>
      </c>
      <c r="C80" t="s">
        <v>454</v>
      </c>
      <c r="D80" t="s">
        <v>458</v>
      </c>
      <c r="N80" s="139" t="s">
        <v>609</v>
      </c>
      <c r="O80" s="140" t="s">
        <v>572</v>
      </c>
      <c r="P80" s="133" t="str">
        <f t="shared" si="1"/>
        <v>Yes</v>
      </c>
      <c r="Q80" s="141"/>
      <c r="R80" s="141"/>
      <c r="S80" s="141"/>
      <c r="T80" s="35" t="s">
        <v>13</v>
      </c>
      <c r="U80" s="141"/>
      <c r="V80" s="141"/>
      <c r="W80" s="134"/>
      <c r="Y80" s="142"/>
      <c r="Z80" s="143"/>
      <c r="AA80" s="138"/>
      <c r="AB80" s="171"/>
      <c r="AC80" s="171"/>
      <c r="AD80" s="171"/>
      <c r="AF80" s="138"/>
      <c r="AG80" s="138"/>
      <c r="AH80" s="138"/>
      <c r="AI80" s="171"/>
      <c r="AJ80" s="171"/>
      <c r="AK80" s="171"/>
      <c r="AM80" s="172"/>
    </row>
    <row r="81" spans="2:39" ht="77.5">
      <c r="B81" t="s">
        <v>461</v>
      </c>
      <c r="N81" s="139" t="s">
        <v>610</v>
      </c>
      <c r="O81" s="140" t="s">
        <v>572</v>
      </c>
      <c r="P81" s="133" t="str">
        <f t="shared" si="1"/>
        <v>Yes</v>
      </c>
      <c r="Q81" s="141"/>
      <c r="R81" s="141"/>
      <c r="S81" s="141"/>
      <c r="T81" s="35" t="s">
        <v>13</v>
      </c>
      <c r="U81" s="141"/>
      <c r="V81" s="141"/>
      <c r="W81" s="134"/>
      <c r="Y81" s="142"/>
      <c r="Z81" s="143"/>
      <c r="AA81" s="138"/>
      <c r="AB81" s="171"/>
      <c r="AC81" s="171"/>
      <c r="AD81" s="171"/>
      <c r="AF81" s="138"/>
      <c r="AG81" s="138"/>
      <c r="AH81" s="138"/>
      <c r="AI81" s="171"/>
      <c r="AJ81" s="171"/>
      <c r="AK81" s="171"/>
      <c r="AM81" s="172"/>
    </row>
    <row r="82" spans="2:39" ht="170.5">
      <c r="B82" t="s">
        <v>450</v>
      </c>
      <c r="C82" t="s">
        <v>454</v>
      </c>
      <c r="D82" t="s">
        <v>458</v>
      </c>
      <c r="E82" t="s">
        <v>461</v>
      </c>
      <c r="N82" s="139" t="s">
        <v>611</v>
      </c>
      <c r="O82" s="140" t="s">
        <v>565</v>
      </c>
      <c r="P82" s="133" t="str">
        <f t="shared" si="1"/>
        <v>Yes</v>
      </c>
      <c r="Q82" s="141"/>
      <c r="R82" s="141"/>
      <c r="S82" s="141"/>
      <c r="T82" s="35" t="s">
        <v>13</v>
      </c>
      <c r="U82" s="141"/>
      <c r="V82" s="141"/>
      <c r="W82" s="134"/>
      <c r="Y82" s="142"/>
      <c r="Z82" s="143"/>
      <c r="AA82" s="138"/>
      <c r="AB82" s="171"/>
      <c r="AC82" s="171"/>
      <c r="AD82" s="171"/>
      <c r="AF82" s="138"/>
      <c r="AG82" s="138"/>
      <c r="AH82" s="138"/>
      <c r="AI82" s="171"/>
      <c r="AJ82" s="171"/>
      <c r="AK82" s="171"/>
      <c r="AM82" s="172"/>
    </row>
    <row r="83" spans="2:39" ht="46.5">
      <c r="B83" t="s">
        <v>470</v>
      </c>
      <c r="C83" t="s">
        <v>431</v>
      </c>
      <c r="N83" s="139" t="s">
        <v>612</v>
      </c>
      <c r="O83" s="140" t="s">
        <v>565</v>
      </c>
      <c r="P83" s="133" t="str">
        <f t="shared" si="1"/>
        <v>Yes</v>
      </c>
      <c r="Q83" s="141"/>
      <c r="R83" s="141"/>
      <c r="S83" s="141"/>
      <c r="T83" s="35" t="s">
        <v>13</v>
      </c>
      <c r="U83" s="141"/>
      <c r="V83" s="141"/>
      <c r="W83" s="134"/>
      <c r="Y83" s="142"/>
      <c r="Z83" s="143"/>
      <c r="AA83" s="138"/>
      <c r="AB83" s="171"/>
      <c r="AC83" s="171"/>
      <c r="AD83" s="171"/>
      <c r="AF83" s="138"/>
      <c r="AG83" s="138"/>
      <c r="AH83" s="138"/>
      <c r="AI83" s="171"/>
      <c r="AJ83" s="171"/>
      <c r="AK83" s="171"/>
      <c r="AM83" s="172"/>
    </row>
    <row r="84" spans="2:39" ht="77.5">
      <c r="B84" t="s">
        <v>470</v>
      </c>
      <c r="C84" t="s">
        <v>431</v>
      </c>
      <c r="D84" t="s">
        <v>433</v>
      </c>
      <c r="E84" t="s">
        <v>450</v>
      </c>
      <c r="F84" t="s">
        <v>385</v>
      </c>
      <c r="G84" t="s">
        <v>474</v>
      </c>
      <c r="H84" t="s">
        <v>454</v>
      </c>
      <c r="I84" t="s">
        <v>458</v>
      </c>
      <c r="J84" t="s">
        <v>461</v>
      </c>
      <c r="N84" s="139" t="s">
        <v>613</v>
      </c>
      <c r="O84" s="131" t="s">
        <v>565</v>
      </c>
      <c r="P84" s="133" t="str">
        <f t="shared" si="1"/>
        <v>Yes</v>
      </c>
      <c r="Q84" s="134"/>
      <c r="R84" s="134"/>
      <c r="S84" s="134"/>
      <c r="T84" s="35"/>
      <c r="U84" s="134"/>
      <c r="V84" s="134"/>
      <c r="W84" s="134"/>
      <c r="Y84" s="136"/>
      <c r="Z84" s="136"/>
      <c r="AA84" s="138"/>
      <c r="AB84" s="171"/>
      <c r="AC84" s="171"/>
      <c r="AD84" s="171"/>
      <c r="AF84" s="138"/>
      <c r="AG84" s="138"/>
      <c r="AH84" s="138"/>
      <c r="AI84" s="171"/>
      <c r="AJ84" s="171"/>
      <c r="AK84" s="171"/>
      <c r="AM84" s="172"/>
    </row>
    <row r="85" spans="2:39" ht="16.25" customHeight="1">
      <c r="N85" s="313" t="s">
        <v>614</v>
      </c>
      <c r="O85" s="314"/>
      <c r="P85" s="314"/>
      <c r="Q85" s="314"/>
      <c r="R85" s="314"/>
      <c r="S85" s="314"/>
      <c r="T85" s="314"/>
      <c r="U85" s="314"/>
      <c r="V85" s="346"/>
      <c r="W85" s="157"/>
      <c r="X85" s="171"/>
      <c r="Y85" s="129"/>
      <c r="Z85" s="171"/>
      <c r="AA85" s="130"/>
      <c r="AB85" s="171"/>
      <c r="AC85" s="171"/>
      <c r="AD85" s="171"/>
      <c r="AF85" s="130"/>
      <c r="AG85" s="130"/>
      <c r="AH85" s="130"/>
      <c r="AI85" s="171"/>
      <c r="AJ85" s="171"/>
      <c r="AK85" s="171"/>
      <c r="AM85" s="171"/>
    </row>
    <row r="86" spans="2:39" ht="77.5">
      <c r="B86" t="s">
        <v>385</v>
      </c>
      <c r="C86" t="s">
        <v>563</v>
      </c>
      <c r="N86" s="139" t="s">
        <v>615</v>
      </c>
      <c r="O86" s="140" t="s">
        <v>572</v>
      </c>
      <c r="P86" s="133" t="str">
        <f>IF(OR(B86=$P$10,C86=$P$10,D86=$P$10,E86=$P$10,F86=$P$10,G86=$P$10,H86=$P$10,I86=$P$10,J86=$P$10,L86=$P$10),"Yes","No")</f>
        <v>Yes</v>
      </c>
      <c r="Q86" s="141"/>
      <c r="R86" s="141"/>
      <c r="S86" s="141"/>
      <c r="T86" s="35" t="s">
        <v>13</v>
      </c>
      <c r="U86" s="34"/>
      <c r="V86" s="141"/>
      <c r="W86" s="134"/>
      <c r="Y86" s="136"/>
      <c r="Z86" s="136"/>
      <c r="AA86" s="145"/>
      <c r="AB86" s="171"/>
      <c r="AC86" s="171"/>
      <c r="AD86" s="171"/>
      <c r="AF86" s="145"/>
      <c r="AG86" s="145"/>
      <c r="AH86" s="145"/>
      <c r="AI86" s="171"/>
      <c r="AJ86" s="171"/>
      <c r="AK86" s="171"/>
      <c r="AM86" s="172"/>
    </row>
    <row r="87" spans="2:39" ht="46.5">
      <c r="B87" t="s">
        <v>563</v>
      </c>
      <c r="N87" s="139" t="s">
        <v>616</v>
      </c>
      <c r="O87" s="140" t="s">
        <v>572</v>
      </c>
      <c r="P87" s="133" t="str">
        <f>IF(OR(B87=$P$10,C87=$P$10,D87=$P$10,E87=$P$10,F87=$P$10,G87=$P$10,H87=$P$10,I87=$P$10,J87=$P$10,L87=$P$10),"Yes","No")</f>
        <v>Yes</v>
      </c>
      <c r="Q87" s="141"/>
      <c r="R87" s="141"/>
      <c r="S87" s="141"/>
      <c r="T87" s="35" t="s">
        <v>13</v>
      </c>
      <c r="U87" s="34"/>
      <c r="V87" s="141"/>
      <c r="W87" s="134"/>
      <c r="Y87" s="142"/>
      <c r="Z87" s="143"/>
      <c r="AA87" s="145"/>
      <c r="AB87" s="171"/>
      <c r="AC87" s="171"/>
      <c r="AD87" s="171"/>
      <c r="AF87" s="145"/>
      <c r="AG87" s="145"/>
      <c r="AH87" s="145"/>
      <c r="AI87" s="171"/>
      <c r="AJ87" s="171"/>
      <c r="AK87" s="171"/>
      <c r="AM87" s="172"/>
    </row>
    <row r="88" spans="2:39" ht="77.5">
      <c r="B88" t="s">
        <v>423</v>
      </c>
      <c r="N88" s="139" t="s">
        <v>617</v>
      </c>
      <c r="O88" s="140" t="s">
        <v>572</v>
      </c>
      <c r="P88" s="133" t="str">
        <f>IF(OR(B88=$P$10,C88=$P$10,D88=$P$10,E88=$P$10,F88=$P$10,G88=$P$10,H88=$P$10,I88=$P$10,J88=$P$10,L88=$P$10),"Yes","No")</f>
        <v>Yes</v>
      </c>
      <c r="Q88" s="141"/>
      <c r="R88" s="141"/>
      <c r="S88" s="141"/>
      <c r="T88" s="35" t="s">
        <v>13</v>
      </c>
      <c r="U88" s="34"/>
      <c r="V88" s="141"/>
      <c r="W88" s="134"/>
      <c r="Y88" s="142"/>
      <c r="Z88" s="143"/>
      <c r="AA88" s="145"/>
      <c r="AB88" s="171"/>
      <c r="AC88" s="171"/>
      <c r="AD88" s="171"/>
      <c r="AF88" s="145"/>
      <c r="AG88" s="145"/>
      <c r="AH88" s="145"/>
      <c r="AI88" s="171"/>
      <c r="AJ88" s="171"/>
      <c r="AK88" s="171"/>
      <c r="AM88" s="172"/>
    </row>
    <row r="89" spans="2:39" ht="77.5">
      <c r="B89" t="s">
        <v>433</v>
      </c>
      <c r="N89" s="139" t="s">
        <v>618</v>
      </c>
      <c r="O89" s="140" t="s">
        <v>572</v>
      </c>
      <c r="P89" s="133" t="str">
        <f>IF(OR(B89=$P$10,C89=$P$10,D89=$P$10,E89=$P$10,F89=$P$10,G89=$P$10,H89=$P$10,I89=$P$10,J89=$P$10,L89=$P$10),"Yes","No")</f>
        <v>Yes</v>
      </c>
      <c r="Q89" s="141"/>
      <c r="R89" s="141"/>
      <c r="S89" s="141"/>
      <c r="T89" s="35" t="s">
        <v>13</v>
      </c>
      <c r="U89" s="34"/>
      <c r="V89" s="141"/>
      <c r="W89" s="134"/>
      <c r="Y89" s="142"/>
      <c r="Z89" s="143"/>
      <c r="AA89" s="145"/>
      <c r="AB89" s="171"/>
      <c r="AC89" s="171"/>
      <c r="AD89" s="171"/>
      <c r="AF89" s="145"/>
      <c r="AG89" s="145"/>
      <c r="AH89" s="145"/>
      <c r="AI89" s="171"/>
      <c r="AJ89" s="171"/>
      <c r="AK89" s="171"/>
      <c r="AM89" s="172"/>
    </row>
    <row r="90" spans="2:39" ht="77.5">
      <c r="B90" t="s">
        <v>433</v>
      </c>
      <c r="N90" s="139" t="s">
        <v>619</v>
      </c>
      <c r="O90" s="140" t="s">
        <v>572</v>
      </c>
      <c r="P90" s="133" t="str">
        <f>IF(OR(B90=$P$10,C90=$P$10,D90=$P$10,E90=$P$10,F90=$P$10,G90=$P$10,H90=$P$10,I90=$P$10,J90=$P$10,L90=$P$10),"Yes","No")</f>
        <v>Yes</v>
      </c>
      <c r="Q90" s="141"/>
      <c r="R90" s="141"/>
      <c r="S90" s="141"/>
      <c r="T90" s="35" t="s">
        <v>13</v>
      </c>
      <c r="U90" s="34"/>
      <c r="V90" s="141"/>
      <c r="W90" s="134"/>
      <c r="Y90" s="142"/>
      <c r="Z90" s="143"/>
      <c r="AA90" s="145"/>
      <c r="AB90" s="171"/>
      <c r="AC90" s="171"/>
      <c r="AD90" s="171"/>
      <c r="AF90" s="145"/>
      <c r="AG90" s="145"/>
      <c r="AH90" s="145"/>
      <c r="AI90" s="171"/>
      <c r="AJ90" s="171"/>
      <c r="AK90" s="171"/>
      <c r="AM90" s="172"/>
    </row>
    <row r="91" spans="2:39">
      <c r="N91" s="169"/>
      <c r="O91" s="169"/>
      <c r="P91" s="173"/>
      <c r="Q91" s="169"/>
      <c r="R91" s="169"/>
      <c r="S91" s="169"/>
      <c r="T91" s="169"/>
      <c r="U91" s="169"/>
      <c r="V91" s="169"/>
      <c r="W91" s="169"/>
      <c r="X91" s="169"/>
      <c r="Y91" s="169"/>
      <c r="Z91" s="169"/>
      <c r="AA91" s="173"/>
      <c r="AB91" s="169"/>
      <c r="AC91" s="169"/>
      <c r="AD91" s="169"/>
      <c r="AF91" s="169"/>
      <c r="AG91" s="169"/>
      <c r="AH91" s="173"/>
      <c r="AI91" s="169"/>
      <c r="AJ91" s="169"/>
      <c r="AK91" s="169"/>
      <c r="AM91" s="169"/>
    </row>
    <row r="93" spans="2:39" ht="51" customHeight="1">
      <c r="N93" s="337" t="s">
        <v>620</v>
      </c>
      <c r="O93" s="338" t="s">
        <v>499</v>
      </c>
      <c r="P93" s="340"/>
      <c r="Q93" s="341"/>
      <c r="R93" s="342"/>
      <c r="S93" s="36"/>
      <c r="T93" s="36"/>
      <c r="U93" s="36"/>
      <c r="V93" s="36"/>
      <c r="W93" s="36"/>
      <c r="X93" s="36"/>
      <c r="Y93" s="335" t="s">
        <v>500</v>
      </c>
      <c r="Z93" s="336"/>
      <c r="AA93" s="336"/>
      <c r="AB93" s="336"/>
      <c r="AC93" s="336"/>
      <c r="AD93" s="336"/>
      <c r="AF93" s="335" t="s">
        <v>501</v>
      </c>
      <c r="AG93" s="336"/>
      <c r="AH93" s="336"/>
      <c r="AI93" s="336"/>
      <c r="AJ93" s="336"/>
      <c r="AK93" s="336"/>
      <c r="AM93" s="36"/>
    </row>
    <row r="94" spans="2:39">
      <c r="N94" s="337"/>
      <c r="O94" s="339"/>
      <c r="P94" s="343"/>
      <c r="Q94" s="344"/>
      <c r="R94" s="345"/>
      <c r="S94" s="36"/>
      <c r="T94" s="36"/>
      <c r="U94" s="36"/>
      <c r="V94" s="36"/>
      <c r="W94" s="36"/>
      <c r="X94" s="36"/>
      <c r="Y94" s="36"/>
      <c r="Z94" s="36"/>
      <c r="AA94" s="36"/>
      <c r="AB94" s="36"/>
      <c r="AC94" s="36"/>
      <c r="AD94" s="36"/>
      <c r="AF94" s="36"/>
      <c r="AG94" s="36"/>
      <c r="AH94" s="36"/>
      <c r="AI94" s="36"/>
      <c r="AJ94" s="36"/>
      <c r="AK94" s="36"/>
      <c r="AM94" s="36"/>
    </row>
    <row r="95" spans="2:39" ht="31">
      <c r="N95" s="109" t="s">
        <v>502</v>
      </c>
      <c r="O95" s="147" t="s">
        <v>503</v>
      </c>
      <c r="P95" s="317"/>
      <c r="Q95" s="318"/>
      <c r="R95" s="319"/>
      <c r="S95" s="169"/>
      <c r="T95" s="169"/>
      <c r="U95" s="169"/>
      <c r="V95" s="169"/>
      <c r="W95" s="169"/>
      <c r="X95" s="169"/>
      <c r="Y95" s="148" t="s">
        <v>506</v>
      </c>
      <c r="Z95" s="149"/>
      <c r="AA95" s="175"/>
      <c r="AB95" s="175"/>
      <c r="AC95" s="175"/>
      <c r="AD95" s="169"/>
      <c r="AF95" s="148" t="s">
        <v>506</v>
      </c>
      <c r="AG95" s="149"/>
      <c r="AH95" s="175"/>
      <c r="AI95" s="175"/>
      <c r="AJ95" s="175"/>
      <c r="AK95" s="169"/>
      <c r="AM95" s="169"/>
    </row>
    <row r="96" spans="2:39" ht="62">
      <c r="N96" s="109" t="s">
        <v>504</v>
      </c>
      <c r="O96" s="146" t="s">
        <v>505</v>
      </c>
      <c r="P96" s="325"/>
      <c r="Q96" s="325"/>
      <c r="R96" s="325"/>
      <c r="S96" s="169"/>
      <c r="T96" s="169"/>
      <c r="U96" s="169"/>
      <c r="V96" s="169"/>
      <c r="W96" s="169"/>
      <c r="X96" s="169"/>
      <c r="Y96" s="109" t="s">
        <v>509</v>
      </c>
      <c r="Z96" s="150" t="s">
        <v>510</v>
      </c>
      <c r="AA96" s="317"/>
      <c r="AB96" s="318"/>
      <c r="AC96" s="318"/>
      <c r="AD96" s="319"/>
      <c r="AF96" s="109" t="s">
        <v>509</v>
      </c>
      <c r="AG96" s="150" t="s">
        <v>510</v>
      </c>
      <c r="AH96" s="317"/>
      <c r="AI96" s="318"/>
      <c r="AJ96" s="318"/>
      <c r="AK96" s="319"/>
      <c r="AM96" s="169"/>
    </row>
    <row r="97" spans="14:39" ht="155">
      <c r="N97" s="109" t="s">
        <v>507</v>
      </c>
      <c r="O97" s="146" t="s">
        <v>508</v>
      </c>
      <c r="P97" s="317"/>
      <c r="Q97" s="318"/>
      <c r="R97" s="318"/>
      <c r="S97" s="318"/>
      <c r="T97" s="318"/>
      <c r="U97" s="318"/>
      <c r="V97" s="319"/>
      <c r="W97" s="154"/>
      <c r="X97" s="169"/>
      <c r="Y97" s="109" t="s">
        <v>513</v>
      </c>
      <c r="Z97" s="150" t="s">
        <v>514</v>
      </c>
      <c r="AA97" s="317"/>
      <c r="AB97" s="318"/>
      <c r="AC97" s="318"/>
      <c r="AD97" s="319"/>
      <c r="AF97" s="109" t="s">
        <v>513</v>
      </c>
      <c r="AG97" s="150" t="s">
        <v>514</v>
      </c>
      <c r="AH97" s="317"/>
      <c r="AI97" s="318"/>
      <c r="AJ97" s="318"/>
      <c r="AK97" s="319"/>
      <c r="AM97" s="169"/>
    </row>
    <row r="98" spans="14:39" ht="124">
      <c r="N98" s="109" t="s">
        <v>511</v>
      </c>
      <c r="O98" s="146" t="s">
        <v>512</v>
      </c>
      <c r="P98" s="317"/>
      <c r="Q98" s="318"/>
      <c r="R98" s="318"/>
      <c r="S98" s="318"/>
      <c r="T98" s="318"/>
      <c r="U98" s="318"/>
      <c r="V98" s="319"/>
      <c r="W98" s="154"/>
      <c r="X98" s="169"/>
      <c r="Y98" s="109" t="s">
        <v>515</v>
      </c>
      <c r="Z98" s="150" t="s">
        <v>516</v>
      </c>
      <c r="AA98" s="317"/>
      <c r="AB98" s="318"/>
      <c r="AC98" s="318"/>
      <c r="AD98" s="319"/>
      <c r="AF98" s="109" t="s">
        <v>515</v>
      </c>
      <c r="AG98" s="150" t="s">
        <v>516</v>
      </c>
      <c r="AH98" s="320"/>
      <c r="AI98" s="321"/>
      <c r="AJ98" s="321"/>
      <c r="AK98" s="322"/>
      <c r="AM98" s="169"/>
    </row>
    <row r="99" spans="14:39">
      <c r="N99" s="169"/>
      <c r="O99" s="169"/>
      <c r="P99" s="169"/>
      <c r="Q99" s="169"/>
      <c r="R99" s="169"/>
      <c r="S99" s="169"/>
      <c r="T99" s="169"/>
      <c r="U99" s="169"/>
      <c r="V99" s="169"/>
      <c r="W99" s="169"/>
      <c r="X99" s="169"/>
      <c r="Y99" s="169"/>
      <c r="Z99" s="169"/>
      <c r="AA99" s="169"/>
      <c r="AB99" s="169"/>
      <c r="AC99" s="169"/>
      <c r="AD99" s="169"/>
      <c r="AF99" s="169"/>
      <c r="AG99" s="169"/>
      <c r="AH99" s="169"/>
      <c r="AI99" s="169"/>
      <c r="AJ99" s="169"/>
      <c r="AK99" s="169"/>
      <c r="AM99" s="169"/>
    </row>
    <row r="100" spans="14:39" ht="46.5">
      <c r="N100" s="110" t="s">
        <v>517</v>
      </c>
      <c r="O100" s="111" t="s">
        <v>518</v>
      </c>
      <c r="P100" s="111" t="s">
        <v>519</v>
      </c>
      <c r="Q100" s="111" t="s">
        <v>520</v>
      </c>
      <c r="R100" s="111" t="s">
        <v>521</v>
      </c>
      <c r="S100" s="111" t="s">
        <v>522</v>
      </c>
      <c r="T100" s="111" t="s">
        <v>523</v>
      </c>
      <c r="U100" s="306"/>
      <c r="V100" s="296"/>
      <c r="W100" s="169"/>
      <c r="X100" s="296"/>
      <c r="Y100" s="315" t="s">
        <v>524</v>
      </c>
      <c r="Z100" s="323" t="s">
        <v>525</v>
      </c>
      <c r="AA100" s="324" t="s">
        <v>526</v>
      </c>
      <c r="AB100" s="110" t="s">
        <v>527</v>
      </c>
      <c r="AC100" s="110" t="s">
        <v>528</v>
      </c>
      <c r="AD100" s="111" t="s">
        <v>529</v>
      </c>
      <c r="AF100" s="315" t="s">
        <v>524</v>
      </c>
      <c r="AG100" s="323" t="s">
        <v>525</v>
      </c>
      <c r="AH100" s="324" t="s">
        <v>526</v>
      </c>
      <c r="AI100" s="110" t="s">
        <v>527</v>
      </c>
      <c r="AJ100" s="110" t="s">
        <v>528</v>
      </c>
      <c r="AK100" s="111" t="s">
        <v>529</v>
      </c>
      <c r="AM100" s="296"/>
    </row>
    <row r="101" spans="14:39" ht="217">
      <c r="N101" s="112" t="s">
        <v>530</v>
      </c>
      <c r="O101" s="113" t="s">
        <v>531</v>
      </c>
      <c r="P101" s="114" t="s">
        <v>532</v>
      </c>
      <c r="Q101" s="113" t="s">
        <v>533</v>
      </c>
      <c r="R101" s="114" t="s">
        <v>534</v>
      </c>
      <c r="S101" s="113" t="s">
        <v>535</v>
      </c>
      <c r="T101" s="113" t="s">
        <v>536</v>
      </c>
      <c r="U101" s="306"/>
      <c r="V101" s="296"/>
      <c r="W101" s="169"/>
      <c r="X101" s="296"/>
      <c r="Y101" s="316"/>
      <c r="Z101" s="323"/>
      <c r="AA101" s="316"/>
      <c r="AB101" s="112" t="s">
        <v>537</v>
      </c>
      <c r="AC101" s="112" t="s">
        <v>538</v>
      </c>
      <c r="AD101" s="112" t="s">
        <v>539</v>
      </c>
      <c r="AF101" s="316"/>
      <c r="AG101" s="323"/>
      <c r="AH101" s="316"/>
      <c r="AI101" s="112" t="s">
        <v>537</v>
      </c>
      <c r="AJ101" s="112" t="s">
        <v>538</v>
      </c>
      <c r="AK101" s="112" t="s">
        <v>539</v>
      </c>
      <c r="AM101" s="296"/>
    </row>
    <row r="102" spans="14:39">
      <c r="N102" s="42"/>
      <c r="O102" s="41"/>
      <c r="P102" s="40"/>
      <c r="Q102" s="43"/>
      <c r="R102" s="40"/>
      <c r="S102" s="43"/>
      <c r="T102" s="40"/>
      <c r="U102" s="173"/>
      <c r="V102" s="169"/>
      <c r="W102" s="169"/>
      <c r="X102" s="169"/>
      <c r="Y102" s="42"/>
      <c r="Z102" s="41"/>
      <c r="AA102" s="40"/>
      <c r="AB102" s="43"/>
      <c r="AC102" s="40"/>
      <c r="AD102" s="43"/>
      <c r="AF102" s="42"/>
      <c r="AG102" s="41"/>
      <c r="AH102" s="40"/>
      <c r="AI102" s="43"/>
      <c r="AJ102" s="40"/>
      <c r="AK102" s="43"/>
      <c r="AM102" s="169"/>
    </row>
    <row r="103" spans="14:39">
      <c r="N103" s="42"/>
      <c r="O103" s="41"/>
      <c r="P103" s="40"/>
      <c r="Q103" s="43"/>
      <c r="R103" s="40"/>
      <c r="S103" s="43"/>
      <c r="T103" s="40"/>
      <c r="U103" s="173"/>
      <c r="V103" s="169"/>
      <c r="W103" s="169"/>
      <c r="X103" s="169"/>
      <c r="Y103" s="42"/>
      <c r="Z103" s="41"/>
      <c r="AA103" s="40"/>
      <c r="AB103" s="43"/>
      <c r="AC103" s="40"/>
      <c r="AD103" s="43"/>
      <c r="AF103" s="42"/>
      <c r="AG103" s="41"/>
      <c r="AH103" s="40"/>
      <c r="AI103" s="43"/>
      <c r="AJ103" s="40"/>
      <c r="AK103" s="43"/>
      <c r="AM103" s="169"/>
    </row>
    <row r="104" spans="14:39">
      <c r="N104" s="42"/>
      <c r="O104" s="41"/>
      <c r="P104" s="40"/>
      <c r="Q104" s="43"/>
      <c r="R104" s="40"/>
      <c r="S104" s="43"/>
      <c r="T104" s="40"/>
      <c r="U104" s="173"/>
      <c r="V104" s="169"/>
      <c r="W104" s="169"/>
      <c r="X104" s="169"/>
      <c r="Y104" s="42"/>
      <c r="Z104" s="41"/>
      <c r="AA104" s="40"/>
      <c r="AB104" s="43"/>
      <c r="AC104" s="40"/>
      <c r="AD104" s="43"/>
      <c r="AF104" s="42"/>
      <c r="AG104" s="41"/>
      <c r="AH104" s="40"/>
      <c r="AI104" s="43"/>
      <c r="AJ104" s="40"/>
      <c r="AK104" s="43"/>
      <c r="AM104" s="169"/>
    </row>
    <row r="105" spans="14:39">
      <c r="N105" s="42"/>
      <c r="O105" s="41"/>
      <c r="P105" s="40"/>
      <c r="Q105" s="43"/>
      <c r="R105" s="40"/>
      <c r="S105" s="43"/>
      <c r="T105" s="40"/>
      <c r="U105" s="173"/>
      <c r="V105" s="169"/>
      <c r="W105" s="169"/>
      <c r="X105" s="169"/>
      <c r="Y105" s="42"/>
      <c r="Z105" s="41"/>
      <c r="AA105" s="40"/>
      <c r="AB105" s="43"/>
      <c r="AC105" s="40"/>
      <c r="AD105" s="43"/>
      <c r="AF105" s="42"/>
      <c r="AG105" s="41"/>
      <c r="AH105" s="40"/>
      <c r="AI105" s="43"/>
      <c r="AJ105" s="40"/>
      <c r="AK105" s="43"/>
      <c r="AM105" s="169"/>
    </row>
    <row r="106" spans="14:39">
      <c r="N106" s="42"/>
      <c r="O106" s="41"/>
      <c r="P106" s="40"/>
      <c r="Q106" s="43"/>
      <c r="R106" s="40"/>
      <c r="S106" s="43"/>
      <c r="T106" s="40"/>
      <c r="U106" s="173"/>
      <c r="V106" s="169"/>
      <c r="W106" s="169"/>
      <c r="X106" s="169"/>
      <c r="Y106" s="42"/>
      <c r="Z106" s="41"/>
      <c r="AA106" s="40"/>
      <c r="AB106" s="43"/>
      <c r="AC106" s="40"/>
      <c r="AD106" s="43"/>
      <c r="AF106" s="42"/>
      <c r="AG106" s="41"/>
      <c r="AH106" s="40"/>
      <c r="AI106" s="43"/>
      <c r="AJ106" s="40"/>
      <c r="AK106" s="43"/>
      <c r="AM106" s="169"/>
    </row>
    <row r="107" spans="14:39">
      <c r="N107" s="42"/>
      <c r="O107" s="41"/>
      <c r="P107" s="40"/>
      <c r="Q107" s="43"/>
      <c r="R107" s="40"/>
      <c r="S107" s="43"/>
      <c r="T107" s="40"/>
      <c r="U107" s="173"/>
      <c r="V107" s="169"/>
      <c r="W107" s="169"/>
      <c r="X107" s="169"/>
      <c r="Y107" s="42"/>
      <c r="Z107" s="41"/>
      <c r="AA107" s="40"/>
      <c r="AB107" s="43"/>
      <c r="AC107" s="40"/>
      <c r="AD107" s="43"/>
      <c r="AF107" s="42"/>
      <c r="AG107" s="41"/>
      <c r="AH107" s="40"/>
      <c r="AI107" s="43"/>
      <c r="AJ107" s="40"/>
      <c r="AK107" s="43"/>
      <c r="AM107" s="169"/>
    </row>
    <row r="108" spans="14:39">
      <c r="N108" s="42"/>
      <c r="O108" s="41"/>
      <c r="P108" s="40"/>
      <c r="Q108" s="43"/>
      <c r="R108" s="40"/>
      <c r="S108" s="43"/>
      <c r="T108" s="40"/>
      <c r="U108" s="173"/>
      <c r="V108" s="169"/>
      <c r="W108" s="169"/>
      <c r="X108" s="169"/>
      <c r="Y108" s="42"/>
      <c r="Z108" s="41"/>
      <c r="AA108" s="40"/>
      <c r="AB108" s="43"/>
      <c r="AC108" s="40"/>
      <c r="AD108" s="43"/>
      <c r="AF108" s="42"/>
      <c r="AG108" s="41"/>
      <c r="AH108" s="40"/>
      <c r="AI108" s="43"/>
      <c r="AJ108" s="40"/>
      <c r="AK108" s="43"/>
      <c r="AM108" s="169"/>
    </row>
    <row r="109" spans="14:39">
      <c r="N109" s="42"/>
      <c r="O109" s="41"/>
      <c r="P109" s="40"/>
      <c r="Q109" s="43"/>
      <c r="R109" s="40"/>
      <c r="S109" s="43"/>
      <c r="T109" s="40"/>
      <c r="U109" s="173"/>
      <c r="V109" s="169"/>
      <c r="W109" s="169"/>
      <c r="X109" s="169"/>
      <c r="Y109" s="42"/>
      <c r="Z109" s="41"/>
      <c r="AA109" s="40"/>
      <c r="AB109" s="43"/>
      <c r="AC109" s="40"/>
      <c r="AD109" s="43"/>
      <c r="AF109" s="42"/>
      <c r="AG109" s="41"/>
      <c r="AH109" s="40"/>
      <c r="AI109" s="43"/>
      <c r="AJ109" s="40"/>
      <c r="AK109" s="43"/>
      <c r="AM109" s="169"/>
    </row>
    <row r="110" spans="14:39">
      <c r="N110" s="42"/>
      <c r="O110" s="41"/>
      <c r="P110" s="40"/>
      <c r="Q110" s="43"/>
      <c r="R110" s="40"/>
      <c r="S110" s="43"/>
      <c r="T110" s="40"/>
      <c r="U110" s="173"/>
      <c r="V110" s="169"/>
      <c r="W110" s="169"/>
      <c r="X110" s="169"/>
      <c r="Y110" s="42"/>
      <c r="Z110" s="41"/>
      <c r="AA110" s="40"/>
      <c r="AB110" s="43"/>
      <c r="AC110" s="40"/>
      <c r="AD110" s="43"/>
      <c r="AF110" s="42"/>
      <c r="AG110" s="41"/>
      <c r="AH110" s="40"/>
      <c r="AI110" s="43"/>
      <c r="AJ110" s="40"/>
      <c r="AK110" s="43"/>
      <c r="AM110" s="169"/>
    </row>
    <row r="111" spans="14:39">
      <c r="N111" s="42"/>
      <c r="O111" s="41"/>
      <c r="P111" s="40"/>
      <c r="Q111" s="43"/>
      <c r="R111" s="40"/>
      <c r="S111" s="43"/>
      <c r="T111" s="40"/>
      <c r="U111" s="173"/>
      <c r="V111" s="169"/>
      <c r="W111" s="169"/>
      <c r="X111" s="169"/>
      <c r="Y111" s="42"/>
      <c r="Z111" s="41"/>
      <c r="AA111" s="40"/>
      <c r="AB111" s="43"/>
      <c r="AC111" s="40"/>
      <c r="AD111" s="43"/>
      <c r="AF111" s="42"/>
      <c r="AG111" s="41"/>
      <c r="AH111" s="40"/>
      <c r="AI111" s="43"/>
      <c r="AJ111" s="40"/>
      <c r="AK111" s="43"/>
      <c r="AM111" s="169"/>
    </row>
    <row r="112" spans="14:39">
      <c r="N112" s="42"/>
      <c r="O112" s="41"/>
      <c r="P112" s="40"/>
      <c r="Q112" s="43"/>
      <c r="R112" s="40"/>
      <c r="S112" s="43"/>
      <c r="T112" s="40"/>
      <c r="U112" s="173"/>
      <c r="V112" s="169"/>
      <c r="W112" s="169"/>
      <c r="X112" s="169"/>
      <c r="Y112" s="42"/>
      <c r="Z112" s="41"/>
      <c r="AA112" s="40"/>
      <c r="AB112" s="43"/>
      <c r="AC112" s="40"/>
      <c r="AD112" s="43"/>
      <c r="AF112" s="42"/>
      <c r="AG112" s="41"/>
      <c r="AH112" s="40"/>
      <c r="AI112" s="43"/>
      <c r="AJ112" s="40"/>
      <c r="AK112" s="43"/>
      <c r="AM112" s="169"/>
    </row>
    <row r="113" spans="2:39">
      <c r="N113" s="42"/>
      <c r="O113" s="41"/>
      <c r="P113" s="40"/>
      <c r="Q113" s="43"/>
      <c r="R113" s="40"/>
      <c r="S113" s="43"/>
      <c r="T113" s="40"/>
      <c r="U113" s="173"/>
      <c r="V113" s="169"/>
      <c r="W113" s="169"/>
      <c r="X113" s="169"/>
      <c r="Y113" s="42"/>
      <c r="Z113" s="41"/>
      <c r="AA113" s="40"/>
      <c r="AB113" s="43"/>
      <c r="AC113" s="40"/>
      <c r="AD113" s="43"/>
      <c r="AF113" s="42"/>
      <c r="AG113" s="41"/>
      <c r="AH113" s="40"/>
      <c r="AI113" s="43"/>
      <c r="AJ113" s="40"/>
      <c r="AK113" s="43"/>
      <c r="AM113" s="169"/>
    </row>
    <row r="114" spans="2:39">
      <c r="N114" s="42"/>
      <c r="O114" s="41"/>
      <c r="P114" s="40"/>
      <c r="Q114" s="43"/>
      <c r="R114" s="40"/>
      <c r="S114" s="43"/>
      <c r="T114" s="40"/>
      <c r="U114" s="173"/>
      <c r="V114" s="169"/>
      <c r="W114" s="169"/>
      <c r="X114" s="169"/>
      <c r="Y114" s="42"/>
      <c r="Z114" s="41"/>
      <c r="AA114" s="40"/>
      <c r="AB114" s="43"/>
      <c r="AC114" s="40"/>
      <c r="AD114" s="43"/>
      <c r="AF114" s="42"/>
      <c r="AG114" s="41"/>
      <c r="AH114" s="40"/>
      <c r="AI114" s="43"/>
      <c r="AJ114" s="40"/>
      <c r="AK114" s="43"/>
      <c r="AM114" s="169"/>
    </row>
    <row r="115" spans="2:39">
      <c r="N115" s="42"/>
      <c r="O115" s="41"/>
      <c r="P115" s="40"/>
      <c r="Q115" s="43"/>
      <c r="R115" s="40"/>
      <c r="S115" s="43"/>
      <c r="T115" s="40"/>
      <c r="U115" s="173"/>
      <c r="V115" s="169"/>
      <c r="W115" s="169"/>
      <c r="X115" s="169"/>
      <c r="Y115" s="42"/>
      <c r="Z115" s="41"/>
      <c r="AA115" s="40"/>
      <c r="AB115" s="43"/>
      <c r="AC115" s="40"/>
      <c r="AD115" s="43"/>
      <c r="AF115" s="42"/>
      <c r="AG115" s="41"/>
      <c r="AH115" s="40"/>
      <c r="AI115" s="43"/>
      <c r="AJ115" s="40"/>
      <c r="AK115" s="43"/>
      <c r="AM115" s="169"/>
    </row>
    <row r="116" spans="2:39">
      <c r="N116" s="42"/>
      <c r="O116" s="41"/>
      <c r="P116" s="40"/>
      <c r="Q116" s="43"/>
      <c r="R116" s="40"/>
      <c r="S116" s="43"/>
      <c r="T116" s="40"/>
      <c r="U116" s="173"/>
      <c r="V116" s="169"/>
      <c r="W116" s="169"/>
      <c r="X116" s="169"/>
      <c r="Y116" s="42"/>
      <c r="Z116" s="41"/>
      <c r="AA116" s="40"/>
      <c r="AB116" s="38"/>
      <c r="AC116" s="39"/>
      <c r="AD116" s="38"/>
      <c r="AF116" s="42"/>
      <c r="AG116" s="41"/>
      <c r="AH116" s="40"/>
      <c r="AI116" s="38"/>
      <c r="AJ116" s="39"/>
      <c r="AK116" s="38"/>
      <c r="AM116" s="169"/>
    </row>
    <row r="117" spans="2:39">
      <c r="N117" s="115" t="s">
        <v>540</v>
      </c>
      <c r="O117" s="37"/>
      <c r="P117" s="116"/>
      <c r="Q117" s="117">
        <f>SUM(Q102:Q116)</f>
        <v>0</v>
      </c>
      <c r="R117" s="116"/>
      <c r="S117" s="117">
        <f>SUM(S102:S116)</f>
        <v>0</v>
      </c>
      <c r="T117" s="116"/>
      <c r="U117" s="173"/>
      <c r="V117" s="169"/>
      <c r="W117" s="169"/>
      <c r="X117" s="169"/>
      <c r="Z117" s="115" t="s">
        <v>540</v>
      </c>
      <c r="AA117" s="118">
        <f>SUM(AA102:AA116)</f>
        <v>0</v>
      </c>
      <c r="AB117" s="119"/>
      <c r="AC117" s="120"/>
      <c r="AD117" s="121"/>
      <c r="AG117" s="115" t="s">
        <v>540</v>
      </c>
      <c r="AH117" s="118">
        <f>SUM(AH102:AH116)</f>
        <v>0</v>
      </c>
      <c r="AI117" s="119"/>
      <c r="AJ117" s="120"/>
      <c r="AK117" s="121"/>
      <c r="AM117" s="169"/>
    </row>
    <row r="118" spans="2:39">
      <c r="N118" s="36"/>
      <c r="O118" s="36"/>
      <c r="P118" s="36"/>
      <c r="Q118" s="36"/>
      <c r="R118" s="36"/>
      <c r="S118" s="36"/>
      <c r="T118" s="36"/>
      <c r="U118" s="36"/>
      <c r="V118" s="36"/>
      <c r="W118" s="36"/>
      <c r="X118" s="36"/>
      <c r="Y118" s="36"/>
      <c r="Z118" s="36"/>
      <c r="AA118" s="36"/>
      <c r="AB118" s="36"/>
      <c r="AC118" s="36"/>
      <c r="AD118" s="36"/>
      <c r="AF118" s="36"/>
      <c r="AG118" s="36"/>
      <c r="AH118" s="36"/>
      <c r="AI118" s="36"/>
      <c r="AJ118" s="36"/>
      <c r="AK118" s="36"/>
      <c r="AM118" s="36"/>
    </row>
    <row r="119" spans="2:39" ht="31.5" customHeight="1">
      <c r="N119" s="297" t="s">
        <v>541</v>
      </c>
      <c r="O119" s="300" t="s">
        <v>542</v>
      </c>
      <c r="P119" s="170" t="s">
        <v>543</v>
      </c>
      <c r="Q119" s="122" t="s">
        <v>544</v>
      </c>
      <c r="R119" s="122" t="s">
        <v>545</v>
      </c>
      <c r="S119" s="122" t="s">
        <v>546</v>
      </c>
      <c r="T119" s="123" t="s">
        <v>547</v>
      </c>
      <c r="U119" s="122" t="s">
        <v>548</v>
      </c>
      <c r="V119" s="122" t="s">
        <v>549</v>
      </c>
      <c r="W119" s="155" t="s">
        <v>523</v>
      </c>
      <c r="X119" s="302"/>
      <c r="Y119" s="297" t="s">
        <v>550</v>
      </c>
      <c r="Z119" s="300" t="s">
        <v>549</v>
      </c>
      <c r="AA119" s="308" t="s">
        <v>551</v>
      </c>
      <c r="AB119" s="171"/>
      <c r="AC119" s="171"/>
      <c r="AD119" s="171"/>
      <c r="AF119" s="297" t="s">
        <v>550</v>
      </c>
      <c r="AG119" s="300" t="s">
        <v>549</v>
      </c>
      <c r="AH119" s="308" t="s">
        <v>551</v>
      </c>
      <c r="AI119" s="171"/>
      <c r="AJ119" s="171"/>
      <c r="AK119" s="171"/>
      <c r="AM119" s="303"/>
    </row>
    <row r="120" spans="2:39" ht="186">
      <c r="N120" s="298"/>
      <c r="O120" s="301"/>
      <c r="P120" s="304" t="s">
        <v>552</v>
      </c>
      <c r="Q120" s="304" t="s">
        <v>553</v>
      </c>
      <c r="R120" s="304" t="s">
        <v>554</v>
      </c>
      <c r="S120" s="124" t="s">
        <v>555</v>
      </c>
      <c r="T120" s="125" t="s">
        <v>556</v>
      </c>
      <c r="U120" s="304" t="s">
        <v>557</v>
      </c>
      <c r="V120" s="304" t="s">
        <v>558</v>
      </c>
      <c r="W120" s="304" t="s">
        <v>559</v>
      </c>
      <c r="X120" s="302"/>
      <c r="Y120" s="298"/>
      <c r="Z120" s="301"/>
      <c r="AA120" s="309"/>
      <c r="AB120" s="307"/>
      <c r="AC120" s="307"/>
      <c r="AD120" s="126"/>
      <c r="AF120" s="298"/>
      <c r="AG120" s="301"/>
      <c r="AH120" s="309"/>
      <c r="AI120" s="307"/>
      <c r="AJ120" s="307"/>
      <c r="AK120" s="126"/>
      <c r="AM120" s="303"/>
    </row>
    <row r="121" spans="2:39" ht="124">
      <c r="N121" s="299"/>
      <c r="O121" s="301"/>
      <c r="P121" s="305"/>
      <c r="Q121" s="305"/>
      <c r="R121" s="305"/>
      <c r="S121" s="127" t="s">
        <v>560</v>
      </c>
      <c r="T121" s="128" t="s">
        <v>561</v>
      </c>
      <c r="U121" s="305"/>
      <c r="V121" s="305"/>
      <c r="W121" s="304"/>
      <c r="X121" s="302"/>
      <c r="Y121" s="299"/>
      <c r="Z121" s="301"/>
      <c r="AA121" s="310"/>
      <c r="AB121" s="307"/>
      <c r="AC121" s="307"/>
      <c r="AD121" s="126"/>
      <c r="AF121" s="299"/>
      <c r="AG121" s="301"/>
      <c r="AH121" s="310"/>
      <c r="AI121" s="307"/>
      <c r="AJ121" s="307"/>
      <c r="AK121" s="126"/>
      <c r="AM121" s="303"/>
    </row>
    <row r="122" spans="2:39">
      <c r="N122" s="311" t="s">
        <v>562</v>
      </c>
      <c r="O122" s="312"/>
      <c r="P122" s="312"/>
      <c r="Q122" s="312"/>
      <c r="R122" s="312"/>
      <c r="S122" s="312"/>
      <c r="T122" s="312"/>
      <c r="U122" s="312"/>
      <c r="V122" s="312"/>
      <c r="W122" s="151"/>
      <c r="X122" s="171"/>
      <c r="Y122" s="129"/>
      <c r="Z122" s="171"/>
      <c r="AA122" s="130"/>
      <c r="AB122" s="171"/>
      <c r="AC122" s="171"/>
      <c r="AD122" s="171"/>
      <c r="AF122" s="129"/>
      <c r="AG122" s="171"/>
      <c r="AH122" s="130"/>
      <c r="AI122" s="171"/>
      <c r="AJ122" s="171"/>
      <c r="AK122" s="171"/>
      <c r="AM122" s="171"/>
    </row>
    <row r="123" spans="2:39" ht="31">
      <c r="B123" t="s">
        <v>374</v>
      </c>
      <c r="C123" t="s">
        <v>385</v>
      </c>
      <c r="D123" t="s">
        <v>563</v>
      </c>
      <c r="N123" s="131" t="s">
        <v>564</v>
      </c>
      <c r="O123" s="132" t="s">
        <v>565</v>
      </c>
      <c r="P123" s="133" t="str">
        <f t="shared" ref="P123:P129" si="2">IF(OR(B123=$P$96,C123=$P$96,D123=$P$96,E123=$P$96,F123=$P$96,G123=$P$96,H123=$P$96,I123=$P$96,J123=$P$96,L123=$P$96),"Yes","No")</f>
        <v>Yes</v>
      </c>
      <c r="Q123" s="134"/>
      <c r="R123" s="134"/>
      <c r="S123" s="134"/>
      <c r="T123" s="135">
        <v>0.42</v>
      </c>
      <c r="U123" s="134"/>
      <c r="V123" s="134"/>
      <c r="W123" s="158"/>
      <c r="Y123" s="136"/>
      <c r="Z123" s="137"/>
      <c r="AA123" s="138"/>
      <c r="AB123" s="171"/>
      <c r="AC123" s="171"/>
      <c r="AD123" s="171"/>
      <c r="AF123" s="138"/>
      <c r="AG123" s="138"/>
      <c r="AH123" s="138"/>
      <c r="AI123" s="171"/>
      <c r="AJ123" s="171"/>
      <c r="AK123" s="171"/>
      <c r="AM123" s="172"/>
    </row>
    <row r="124" spans="2:39" ht="31">
      <c r="B124" t="s">
        <v>374</v>
      </c>
      <c r="C124" t="s">
        <v>385</v>
      </c>
      <c r="D124" t="s">
        <v>563</v>
      </c>
      <c r="N124" s="139" t="s">
        <v>566</v>
      </c>
      <c r="O124" s="140" t="s">
        <v>565</v>
      </c>
      <c r="P124" s="133" t="str">
        <f t="shared" si="2"/>
        <v>Yes</v>
      </c>
      <c r="Q124" s="141"/>
      <c r="R124" s="141"/>
      <c r="S124" s="141"/>
      <c r="T124" s="135" t="s">
        <v>13</v>
      </c>
      <c r="U124" s="141"/>
      <c r="V124" s="141"/>
      <c r="W124" s="134"/>
      <c r="Y124" s="142"/>
      <c r="Z124" s="143"/>
      <c r="AA124" s="138"/>
      <c r="AB124" s="171"/>
      <c r="AC124" s="171"/>
      <c r="AD124" s="171"/>
      <c r="AF124" s="138"/>
      <c r="AG124" s="138"/>
      <c r="AH124" s="138"/>
      <c r="AI124" s="171"/>
      <c r="AJ124" s="171"/>
      <c r="AK124" s="171"/>
      <c r="AM124" s="172"/>
    </row>
    <row r="125" spans="2:39" ht="31">
      <c r="B125" t="s">
        <v>374</v>
      </c>
      <c r="C125" t="s">
        <v>385</v>
      </c>
      <c r="N125" s="139" t="s">
        <v>567</v>
      </c>
      <c r="O125" s="140" t="s">
        <v>565</v>
      </c>
      <c r="P125" s="133" t="str">
        <f t="shared" si="2"/>
        <v>Yes</v>
      </c>
      <c r="Q125" s="141"/>
      <c r="R125" s="141"/>
      <c r="S125" s="141"/>
      <c r="T125" s="135">
        <v>0.38</v>
      </c>
      <c r="U125" s="141"/>
      <c r="V125" s="141"/>
      <c r="W125" s="134"/>
      <c r="Y125" s="142"/>
      <c r="Z125" s="143"/>
      <c r="AA125" s="138"/>
      <c r="AB125" s="171"/>
      <c r="AC125" s="171"/>
      <c r="AD125" s="171"/>
      <c r="AF125" s="138"/>
      <c r="AG125" s="138"/>
      <c r="AH125" s="138"/>
      <c r="AI125" s="171"/>
      <c r="AJ125" s="171"/>
      <c r="AK125" s="171"/>
      <c r="AM125" s="172"/>
    </row>
    <row r="126" spans="2:39" ht="31">
      <c r="B126" t="s">
        <v>374</v>
      </c>
      <c r="C126" t="s">
        <v>385</v>
      </c>
      <c r="N126" s="139" t="s">
        <v>568</v>
      </c>
      <c r="O126" s="140" t="s">
        <v>565</v>
      </c>
      <c r="P126" s="133" t="str">
        <f t="shared" si="2"/>
        <v>Yes</v>
      </c>
      <c r="Q126" s="141"/>
      <c r="R126" s="141"/>
      <c r="S126" s="141"/>
      <c r="T126" s="135" t="s">
        <v>13</v>
      </c>
      <c r="U126" s="141"/>
      <c r="V126" s="141"/>
      <c r="W126" s="134"/>
      <c r="Y126" s="142"/>
      <c r="Z126" s="143"/>
      <c r="AA126" s="138"/>
      <c r="AB126" s="171"/>
      <c r="AC126" s="171"/>
      <c r="AD126" s="171"/>
      <c r="AF126" s="138"/>
      <c r="AG126" s="138"/>
      <c r="AH126" s="138"/>
      <c r="AI126" s="171"/>
      <c r="AJ126" s="171"/>
      <c r="AK126" s="171"/>
      <c r="AM126" s="172"/>
    </row>
    <row r="127" spans="2:39" ht="108.5">
      <c r="B127" t="s">
        <v>385</v>
      </c>
      <c r="N127" s="139" t="s">
        <v>569</v>
      </c>
      <c r="O127" s="140" t="s">
        <v>565</v>
      </c>
      <c r="P127" s="133" t="str">
        <f t="shared" si="2"/>
        <v>Yes</v>
      </c>
      <c r="Q127" s="141"/>
      <c r="R127" s="141"/>
      <c r="S127" s="141"/>
      <c r="T127" s="35" t="s">
        <v>13</v>
      </c>
      <c r="U127" s="141"/>
      <c r="V127" s="141"/>
      <c r="W127" s="134"/>
      <c r="Y127" s="142"/>
      <c r="Z127" s="143"/>
      <c r="AA127" s="138"/>
      <c r="AB127" s="171"/>
      <c r="AC127" s="171"/>
      <c r="AD127" s="171"/>
      <c r="AF127" s="138"/>
      <c r="AG127" s="138"/>
      <c r="AH127" s="138"/>
      <c r="AI127" s="171"/>
      <c r="AJ127" s="171"/>
      <c r="AK127" s="171"/>
      <c r="AM127" s="172"/>
    </row>
    <row r="128" spans="2:39" ht="108.5">
      <c r="B128" t="s">
        <v>385</v>
      </c>
      <c r="N128" s="139" t="s">
        <v>570</v>
      </c>
      <c r="O128" s="140" t="s">
        <v>565</v>
      </c>
      <c r="P128" s="133" t="str">
        <f t="shared" si="2"/>
        <v>Yes</v>
      </c>
      <c r="Q128" s="141"/>
      <c r="R128" s="141"/>
      <c r="S128" s="141"/>
      <c r="T128" s="35" t="s">
        <v>13</v>
      </c>
      <c r="U128" s="141"/>
      <c r="V128" s="141"/>
      <c r="W128" s="134"/>
      <c r="Y128" s="142"/>
      <c r="Z128" s="143"/>
      <c r="AA128" s="138"/>
      <c r="AB128" s="171"/>
      <c r="AC128" s="171"/>
      <c r="AD128" s="171"/>
      <c r="AF128" s="138"/>
      <c r="AG128" s="138"/>
      <c r="AH128" s="138"/>
      <c r="AI128" s="171"/>
      <c r="AJ128" s="171"/>
      <c r="AK128" s="171"/>
      <c r="AM128" s="172"/>
    </row>
    <row r="129" spans="2:39" ht="31">
      <c r="B129" t="s">
        <v>374</v>
      </c>
      <c r="C129" t="s">
        <v>385</v>
      </c>
      <c r="D129" t="s">
        <v>563</v>
      </c>
      <c r="N129" s="139" t="s">
        <v>571</v>
      </c>
      <c r="O129" s="140" t="s">
        <v>572</v>
      </c>
      <c r="P129" s="133" t="str">
        <f t="shared" si="2"/>
        <v>Yes</v>
      </c>
      <c r="Q129" s="141"/>
      <c r="R129" s="141"/>
      <c r="S129" s="141"/>
      <c r="T129" s="135">
        <v>0.82</v>
      </c>
      <c r="U129" s="141"/>
      <c r="V129" s="141"/>
      <c r="W129" s="134"/>
      <c r="Y129" s="142"/>
      <c r="Z129" s="143"/>
      <c r="AA129" s="138"/>
      <c r="AB129" s="171"/>
      <c r="AC129" s="171"/>
      <c r="AD129" s="171"/>
      <c r="AF129" s="138"/>
      <c r="AG129" s="138"/>
      <c r="AH129" s="138"/>
      <c r="AI129" s="171"/>
      <c r="AJ129" s="171"/>
      <c r="AK129" s="171"/>
      <c r="AM129" s="172"/>
    </row>
    <row r="130" spans="2:39" ht="77.5">
      <c r="B130" t="s">
        <v>374</v>
      </c>
      <c r="C130" t="s">
        <v>385</v>
      </c>
      <c r="D130" t="s">
        <v>471</v>
      </c>
      <c r="E130" t="s">
        <v>472</v>
      </c>
      <c r="F130" t="s">
        <v>473</v>
      </c>
      <c r="N130" s="139" t="s">
        <v>573</v>
      </c>
      <c r="O130" s="140" t="s">
        <v>572</v>
      </c>
      <c r="P130" s="133" t="str">
        <f t="shared" ref="P130:P176" si="3">IF(OR(B130=$P$96,C130=$P$96,D130=$P$96,E130=$P$96,F130=$P$96,G130=$P$96,H130=$P$96,I130=$P$96,J130=$P$96,L130=$P$96),"Yes","No")</f>
        <v>Yes</v>
      </c>
      <c r="Q130" s="141"/>
      <c r="R130" s="141"/>
      <c r="S130" s="141"/>
      <c r="T130" s="135">
        <v>0.59</v>
      </c>
      <c r="U130" s="141"/>
      <c r="V130" s="141"/>
      <c r="W130" s="134"/>
      <c r="Y130" s="142"/>
      <c r="Z130" s="143"/>
      <c r="AA130" s="138"/>
      <c r="AB130" s="171"/>
      <c r="AC130" s="171"/>
      <c r="AD130" s="171"/>
      <c r="AF130" s="138"/>
      <c r="AG130" s="138"/>
      <c r="AH130" s="138"/>
      <c r="AI130" s="171"/>
      <c r="AJ130" s="171"/>
      <c r="AK130" s="171"/>
      <c r="AM130" s="172"/>
    </row>
    <row r="131" spans="2:39" ht="46.5">
      <c r="B131" t="s">
        <v>416</v>
      </c>
      <c r="N131" s="139" t="s">
        <v>574</v>
      </c>
      <c r="O131" s="140" t="s">
        <v>565</v>
      </c>
      <c r="P131" s="133" t="str">
        <f t="shared" si="3"/>
        <v>Yes</v>
      </c>
      <c r="Q131" s="141"/>
      <c r="R131" s="141"/>
      <c r="S131" s="141"/>
      <c r="T131" s="35" t="s">
        <v>13</v>
      </c>
      <c r="U131" s="141"/>
      <c r="V131" s="141"/>
      <c r="W131" s="134"/>
      <c r="Y131" s="142"/>
      <c r="Z131" s="143"/>
      <c r="AA131" s="138"/>
      <c r="AB131" s="171"/>
      <c r="AC131" s="171"/>
      <c r="AD131" s="171"/>
      <c r="AF131" s="138"/>
      <c r="AG131" s="138"/>
      <c r="AH131" s="138"/>
      <c r="AI131" s="171"/>
      <c r="AJ131" s="171"/>
      <c r="AK131" s="171"/>
      <c r="AM131" s="172"/>
    </row>
    <row r="132" spans="2:39" ht="46.5">
      <c r="B132" t="s">
        <v>416</v>
      </c>
      <c r="N132" s="139" t="s">
        <v>575</v>
      </c>
      <c r="O132" s="140" t="s">
        <v>565</v>
      </c>
      <c r="P132" s="133" t="str">
        <f t="shared" si="3"/>
        <v>Yes</v>
      </c>
      <c r="Q132" s="141"/>
      <c r="R132" s="141"/>
      <c r="S132" s="141"/>
      <c r="T132" s="35" t="s">
        <v>13</v>
      </c>
      <c r="U132" s="141"/>
      <c r="V132" s="141"/>
      <c r="W132" s="134"/>
      <c r="Y132" s="142"/>
      <c r="Z132" s="143"/>
      <c r="AA132" s="138"/>
      <c r="AB132" s="171"/>
      <c r="AC132" s="171"/>
      <c r="AD132" s="171"/>
      <c r="AF132" s="138"/>
      <c r="AG132" s="138"/>
      <c r="AH132" s="138"/>
      <c r="AI132" s="171"/>
      <c r="AJ132" s="171"/>
      <c r="AK132" s="171"/>
      <c r="AM132" s="172"/>
    </row>
    <row r="133" spans="2:39" ht="77.5">
      <c r="B133" t="s">
        <v>416</v>
      </c>
      <c r="N133" s="139" t="s">
        <v>576</v>
      </c>
      <c r="O133" s="140" t="s">
        <v>572</v>
      </c>
      <c r="P133" s="133" t="str">
        <f t="shared" si="3"/>
        <v>Yes</v>
      </c>
      <c r="Q133" s="141"/>
      <c r="R133" s="141"/>
      <c r="S133" s="141"/>
      <c r="T133" s="135">
        <v>1</v>
      </c>
      <c r="U133" s="141"/>
      <c r="V133" s="141"/>
      <c r="W133" s="134"/>
      <c r="Y133" s="142"/>
      <c r="Z133" s="143"/>
      <c r="AA133" s="138"/>
      <c r="AB133" s="171"/>
      <c r="AC133" s="171"/>
      <c r="AD133" s="171"/>
      <c r="AF133" s="138"/>
      <c r="AG133" s="138"/>
      <c r="AH133" s="138"/>
      <c r="AI133" s="171"/>
      <c r="AJ133" s="171"/>
      <c r="AK133" s="171"/>
      <c r="AM133" s="172"/>
    </row>
    <row r="134" spans="2:39" ht="77.5">
      <c r="B134" t="s">
        <v>374</v>
      </c>
      <c r="C134" t="s">
        <v>416</v>
      </c>
      <c r="N134" s="139" t="s">
        <v>577</v>
      </c>
      <c r="O134" s="140" t="s">
        <v>565</v>
      </c>
      <c r="P134" s="133" t="str">
        <f t="shared" si="3"/>
        <v>Yes</v>
      </c>
      <c r="Q134" s="141"/>
      <c r="R134" s="141"/>
      <c r="S134" s="141"/>
      <c r="T134" s="144">
        <v>0.71</v>
      </c>
      <c r="U134" s="141"/>
      <c r="V134" s="141"/>
      <c r="W134" s="134"/>
      <c r="Y134" s="142"/>
      <c r="Z134" s="143"/>
      <c r="AA134" s="138"/>
      <c r="AB134" s="171"/>
      <c r="AC134" s="171"/>
      <c r="AD134" s="171"/>
      <c r="AF134" s="138"/>
      <c r="AG134" s="138"/>
      <c r="AH134" s="138"/>
      <c r="AI134" s="171"/>
      <c r="AJ134" s="171"/>
      <c r="AK134" s="171"/>
      <c r="AM134" s="172"/>
    </row>
    <row r="135" spans="2:39" ht="108.5">
      <c r="B135" t="s">
        <v>470</v>
      </c>
      <c r="N135" s="139" t="s">
        <v>578</v>
      </c>
      <c r="O135" s="140" t="s">
        <v>572</v>
      </c>
      <c r="P135" s="133" t="str">
        <f t="shared" si="3"/>
        <v>Yes</v>
      </c>
      <c r="Q135" s="141"/>
      <c r="R135" s="141"/>
      <c r="S135" s="141"/>
      <c r="T135" s="135">
        <v>0.81</v>
      </c>
      <c r="U135" s="141"/>
      <c r="V135" s="141"/>
      <c r="W135" s="134"/>
      <c r="Y135" s="142"/>
      <c r="Z135" s="143"/>
      <c r="AA135" s="138"/>
      <c r="AB135" s="171"/>
      <c r="AC135" s="171"/>
      <c r="AD135" s="171"/>
      <c r="AF135" s="138"/>
      <c r="AG135" s="138"/>
      <c r="AH135" s="138"/>
      <c r="AI135" s="171"/>
      <c r="AJ135" s="171"/>
      <c r="AK135" s="171"/>
      <c r="AM135" s="172"/>
    </row>
    <row r="136" spans="2:39" ht="93.75" customHeight="1">
      <c r="B136" t="s">
        <v>470</v>
      </c>
      <c r="C136" t="s">
        <v>471</v>
      </c>
      <c r="D136" t="s">
        <v>472</v>
      </c>
      <c r="E136" t="s">
        <v>473</v>
      </c>
      <c r="F136" t="s">
        <v>474</v>
      </c>
      <c r="N136" s="139" t="s">
        <v>579</v>
      </c>
      <c r="O136" s="140" t="s">
        <v>565</v>
      </c>
      <c r="P136" s="133" t="str">
        <f t="shared" si="3"/>
        <v>Yes</v>
      </c>
      <c r="Q136" s="141"/>
      <c r="R136" s="141"/>
      <c r="S136" s="141"/>
      <c r="T136" s="144">
        <v>0.4</v>
      </c>
      <c r="U136" s="141"/>
      <c r="V136" s="141"/>
      <c r="W136" s="134"/>
      <c r="Y136" s="142"/>
      <c r="Z136" s="143"/>
      <c r="AA136" s="138"/>
      <c r="AB136" s="171"/>
      <c r="AC136" s="171"/>
      <c r="AD136" s="171"/>
      <c r="AF136" s="138"/>
      <c r="AG136" s="138"/>
      <c r="AH136" s="138"/>
      <c r="AI136" s="171"/>
      <c r="AJ136" s="171"/>
      <c r="AK136" s="171"/>
      <c r="AM136" s="172"/>
    </row>
    <row r="137" spans="2:39" ht="108.5">
      <c r="B137" t="s">
        <v>470</v>
      </c>
      <c r="N137" s="139" t="s">
        <v>580</v>
      </c>
      <c r="O137" s="140" t="s">
        <v>572</v>
      </c>
      <c r="P137" s="133" t="str">
        <f t="shared" si="3"/>
        <v>Yes</v>
      </c>
      <c r="Q137" s="141"/>
      <c r="R137" s="141"/>
      <c r="S137" s="141"/>
      <c r="T137" s="35" t="s">
        <v>13</v>
      </c>
      <c r="U137" s="141"/>
      <c r="V137" s="141"/>
      <c r="W137" s="134"/>
      <c r="Y137" s="142"/>
      <c r="Z137" s="143"/>
      <c r="AA137" s="138"/>
      <c r="AB137" s="171"/>
      <c r="AC137" s="171"/>
      <c r="AD137" s="171"/>
      <c r="AF137" s="138"/>
      <c r="AG137" s="138"/>
      <c r="AH137" s="138"/>
      <c r="AI137" s="171"/>
      <c r="AJ137" s="171"/>
      <c r="AK137" s="171"/>
      <c r="AM137" s="172"/>
    </row>
    <row r="138" spans="2:39" ht="93.75" customHeight="1">
      <c r="B138" t="s">
        <v>471</v>
      </c>
      <c r="N138" s="139" t="s">
        <v>581</v>
      </c>
      <c r="O138" s="140" t="s">
        <v>565</v>
      </c>
      <c r="P138" s="133" t="str">
        <f t="shared" si="3"/>
        <v>Yes</v>
      </c>
      <c r="Q138" s="141"/>
      <c r="R138" s="141"/>
      <c r="S138" s="141"/>
      <c r="T138" s="144">
        <v>0.81</v>
      </c>
      <c r="U138" s="141"/>
      <c r="V138" s="141"/>
      <c r="W138" s="134"/>
      <c r="Y138" s="142"/>
      <c r="Z138" s="143"/>
      <c r="AA138" s="138"/>
      <c r="AB138" s="171"/>
      <c r="AC138" s="171"/>
      <c r="AD138" s="171"/>
      <c r="AF138" s="138"/>
      <c r="AG138" s="138"/>
      <c r="AH138" s="138"/>
      <c r="AI138" s="171"/>
      <c r="AJ138" s="171"/>
      <c r="AK138" s="171"/>
      <c r="AM138" s="172"/>
    </row>
    <row r="139" spans="2:39" ht="93">
      <c r="B139" t="s">
        <v>472</v>
      </c>
      <c r="N139" s="139" t="s">
        <v>582</v>
      </c>
      <c r="O139" s="140" t="s">
        <v>565</v>
      </c>
      <c r="P139" s="133" t="str">
        <f t="shared" si="3"/>
        <v>Yes</v>
      </c>
      <c r="Q139" s="141"/>
      <c r="R139" s="141"/>
      <c r="S139" s="141"/>
      <c r="T139" s="135">
        <v>0.62</v>
      </c>
      <c r="U139" s="141"/>
      <c r="V139" s="141"/>
      <c r="W139" s="134"/>
      <c r="Y139" s="142"/>
      <c r="Z139" s="143"/>
      <c r="AA139" s="138"/>
      <c r="AB139" s="171"/>
      <c r="AC139" s="171"/>
      <c r="AD139" s="171"/>
      <c r="AF139" s="138"/>
      <c r="AG139" s="138"/>
      <c r="AH139" s="138"/>
      <c r="AI139" s="171"/>
      <c r="AJ139" s="171"/>
      <c r="AK139" s="171"/>
      <c r="AM139" s="172"/>
    </row>
    <row r="140" spans="2:39" ht="93">
      <c r="B140" t="s">
        <v>473</v>
      </c>
      <c r="N140" s="139" t="s">
        <v>583</v>
      </c>
      <c r="O140" s="140" t="s">
        <v>565</v>
      </c>
      <c r="P140" s="133" t="str">
        <f t="shared" si="3"/>
        <v>Yes</v>
      </c>
      <c r="Q140" s="141"/>
      <c r="R140" s="141"/>
      <c r="S140" s="141"/>
      <c r="T140" s="135">
        <v>0.43</v>
      </c>
      <c r="U140" s="141"/>
      <c r="V140" s="141"/>
      <c r="W140" s="134"/>
      <c r="Y140" s="142"/>
      <c r="Z140" s="143"/>
      <c r="AA140" s="138"/>
      <c r="AB140" s="171"/>
      <c r="AC140" s="171"/>
      <c r="AD140" s="171"/>
      <c r="AF140" s="138"/>
      <c r="AG140" s="138"/>
      <c r="AH140" s="138"/>
      <c r="AI140" s="171"/>
      <c r="AJ140" s="171"/>
      <c r="AK140" s="171"/>
      <c r="AM140" s="172"/>
    </row>
    <row r="141" spans="2:39" ht="31">
      <c r="B141" t="s">
        <v>471</v>
      </c>
      <c r="N141" s="139" t="s">
        <v>584</v>
      </c>
      <c r="O141" s="140" t="s">
        <v>565</v>
      </c>
      <c r="P141" s="133" t="str">
        <f t="shared" si="3"/>
        <v>Yes</v>
      </c>
      <c r="Q141" s="141"/>
      <c r="R141" s="141"/>
      <c r="S141" s="141"/>
      <c r="T141" s="135">
        <v>0.31</v>
      </c>
      <c r="U141" s="141"/>
      <c r="V141" s="141"/>
      <c r="W141" s="134"/>
      <c r="Y141" s="142"/>
      <c r="Z141" s="143"/>
      <c r="AA141" s="138"/>
      <c r="AB141" s="171"/>
      <c r="AC141" s="171"/>
      <c r="AD141" s="171"/>
      <c r="AF141" s="138"/>
      <c r="AG141" s="138"/>
      <c r="AH141" s="138"/>
      <c r="AI141" s="171"/>
      <c r="AJ141" s="171"/>
      <c r="AK141" s="171"/>
      <c r="AM141" s="172"/>
    </row>
    <row r="142" spans="2:39" ht="31">
      <c r="B142" t="s">
        <v>471</v>
      </c>
      <c r="N142" s="139" t="s">
        <v>585</v>
      </c>
      <c r="O142" s="140" t="s">
        <v>565</v>
      </c>
      <c r="P142" s="133" t="str">
        <f t="shared" si="3"/>
        <v>Yes</v>
      </c>
      <c r="Q142" s="141"/>
      <c r="R142" s="141"/>
      <c r="S142" s="141"/>
      <c r="T142" s="135">
        <v>0.31</v>
      </c>
      <c r="U142" s="141"/>
      <c r="V142" s="141"/>
      <c r="W142" s="134"/>
      <c r="Y142" s="142"/>
      <c r="Z142" s="143"/>
      <c r="AA142" s="138"/>
      <c r="AB142" s="171"/>
      <c r="AC142" s="171"/>
      <c r="AD142" s="171"/>
      <c r="AF142" s="138"/>
      <c r="AG142" s="138"/>
      <c r="AH142" s="138"/>
      <c r="AI142" s="171"/>
      <c r="AJ142" s="171"/>
      <c r="AK142" s="171"/>
      <c r="AM142" s="172"/>
    </row>
    <row r="143" spans="2:39" ht="31">
      <c r="B143" t="s">
        <v>472</v>
      </c>
      <c r="N143" s="139" t="s">
        <v>586</v>
      </c>
      <c r="O143" s="140" t="s">
        <v>565</v>
      </c>
      <c r="P143" s="133" t="str">
        <f t="shared" si="3"/>
        <v>Yes</v>
      </c>
      <c r="Q143" s="141"/>
      <c r="R143" s="141"/>
      <c r="S143" s="141"/>
      <c r="T143" s="35" t="s">
        <v>13</v>
      </c>
      <c r="U143" s="141"/>
      <c r="V143" s="141"/>
      <c r="W143" s="134"/>
      <c r="Y143" s="142"/>
      <c r="Z143" s="143"/>
      <c r="AA143" s="138"/>
      <c r="AB143" s="171"/>
      <c r="AC143" s="171"/>
      <c r="AD143" s="171"/>
      <c r="AF143" s="138"/>
      <c r="AG143" s="138"/>
      <c r="AH143" s="138"/>
      <c r="AI143" s="171"/>
      <c r="AJ143" s="171"/>
      <c r="AK143" s="171"/>
      <c r="AM143" s="172"/>
    </row>
    <row r="144" spans="2:39" ht="31">
      <c r="B144" t="s">
        <v>472</v>
      </c>
      <c r="N144" s="139" t="s">
        <v>587</v>
      </c>
      <c r="O144" s="140" t="s">
        <v>565</v>
      </c>
      <c r="P144" s="133" t="str">
        <f t="shared" si="3"/>
        <v>Yes</v>
      </c>
      <c r="Q144" s="141"/>
      <c r="R144" s="141"/>
      <c r="S144" s="141"/>
      <c r="T144" s="35" t="s">
        <v>13</v>
      </c>
      <c r="U144" s="141"/>
      <c r="V144" s="141"/>
      <c r="W144" s="134"/>
      <c r="Y144" s="142"/>
      <c r="Z144" s="143"/>
      <c r="AA144" s="138"/>
      <c r="AB144" s="171"/>
      <c r="AC144" s="171"/>
      <c r="AD144" s="171"/>
      <c r="AF144" s="138"/>
      <c r="AG144" s="138"/>
      <c r="AH144" s="138"/>
      <c r="AI144" s="171"/>
      <c r="AJ144" s="171"/>
      <c r="AK144" s="171"/>
      <c r="AM144" s="172"/>
    </row>
    <row r="145" spans="2:39" ht="31">
      <c r="B145" t="s">
        <v>473</v>
      </c>
      <c r="N145" s="139" t="s">
        <v>588</v>
      </c>
      <c r="O145" s="140" t="s">
        <v>565</v>
      </c>
      <c r="P145" s="133" t="str">
        <f t="shared" si="3"/>
        <v>Yes</v>
      </c>
      <c r="Q145" s="141"/>
      <c r="R145" s="141"/>
      <c r="S145" s="141"/>
      <c r="T145" s="35" t="s">
        <v>13</v>
      </c>
      <c r="U145" s="141"/>
      <c r="V145" s="141"/>
      <c r="W145" s="134"/>
      <c r="Y145" s="142"/>
      <c r="Z145" s="143"/>
      <c r="AA145" s="138"/>
      <c r="AB145" s="171"/>
      <c r="AC145" s="171"/>
      <c r="AD145" s="171"/>
      <c r="AF145" s="138"/>
      <c r="AG145" s="138"/>
      <c r="AH145" s="138"/>
      <c r="AI145" s="171"/>
      <c r="AJ145" s="171"/>
      <c r="AK145" s="171"/>
      <c r="AM145" s="172"/>
    </row>
    <row r="146" spans="2:39" ht="31">
      <c r="B146" t="s">
        <v>473</v>
      </c>
      <c r="N146" s="139" t="s">
        <v>589</v>
      </c>
      <c r="O146" s="140" t="s">
        <v>565</v>
      </c>
      <c r="P146" s="133" t="str">
        <f t="shared" si="3"/>
        <v>Yes</v>
      </c>
      <c r="Q146" s="141"/>
      <c r="R146" s="141"/>
      <c r="S146" s="141"/>
      <c r="T146" s="35" t="s">
        <v>13</v>
      </c>
      <c r="U146" s="141"/>
      <c r="V146" s="141"/>
      <c r="W146" s="134"/>
      <c r="Y146" s="142"/>
      <c r="Z146" s="143"/>
      <c r="AA146" s="138"/>
      <c r="AB146" s="171"/>
      <c r="AC146" s="171"/>
      <c r="AD146" s="171"/>
      <c r="AF146" s="138"/>
      <c r="AG146" s="138"/>
      <c r="AH146" s="138"/>
      <c r="AI146" s="171"/>
      <c r="AJ146" s="171"/>
      <c r="AK146" s="171"/>
      <c r="AM146" s="172"/>
    </row>
    <row r="147" spans="2:39" ht="77.5">
      <c r="B147" t="s">
        <v>473</v>
      </c>
      <c r="N147" s="139" t="s">
        <v>590</v>
      </c>
      <c r="O147" s="140" t="s">
        <v>572</v>
      </c>
      <c r="P147" s="133" t="str">
        <f t="shared" si="3"/>
        <v>Yes</v>
      </c>
      <c r="Q147" s="141"/>
      <c r="R147" s="141"/>
      <c r="S147" s="141"/>
      <c r="T147" s="35" t="s">
        <v>13</v>
      </c>
      <c r="U147" s="141"/>
      <c r="V147" s="141"/>
      <c r="W147" s="134"/>
      <c r="Y147" s="142"/>
      <c r="Z147" s="143"/>
      <c r="AA147" s="138"/>
      <c r="AB147" s="171"/>
      <c r="AC147" s="171"/>
      <c r="AD147" s="171"/>
      <c r="AF147" s="138"/>
      <c r="AG147" s="138"/>
      <c r="AH147" s="138"/>
      <c r="AI147" s="171"/>
      <c r="AJ147" s="171"/>
      <c r="AK147" s="171"/>
      <c r="AM147" s="172"/>
    </row>
    <row r="148" spans="2:39" ht="93">
      <c r="B148" t="s">
        <v>471</v>
      </c>
      <c r="N148" s="139" t="s">
        <v>591</v>
      </c>
      <c r="O148" s="140" t="s">
        <v>565</v>
      </c>
      <c r="P148" s="133" t="str">
        <f t="shared" si="3"/>
        <v>Yes</v>
      </c>
      <c r="Q148" s="141"/>
      <c r="R148" s="141"/>
      <c r="S148" s="141"/>
      <c r="T148" s="35" t="s">
        <v>13</v>
      </c>
      <c r="U148" s="141"/>
      <c r="V148" s="141"/>
      <c r="W148" s="134"/>
      <c r="Y148" s="142"/>
      <c r="Z148" s="143"/>
      <c r="AA148" s="138"/>
      <c r="AB148" s="171"/>
      <c r="AC148" s="171"/>
      <c r="AD148" s="171"/>
      <c r="AF148" s="138"/>
      <c r="AG148" s="138"/>
      <c r="AH148" s="138"/>
      <c r="AI148" s="171"/>
      <c r="AJ148" s="171"/>
      <c r="AK148" s="171"/>
      <c r="AM148" s="172"/>
    </row>
    <row r="149" spans="2:39" ht="46.5">
      <c r="B149" t="s">
        <v>474</v>
      </c>
      <c r="N149" s="139" t="s">
        <v>592</v>
      </c>
      <c r="O149" s="140" t="s">
        <v>565</v>
      </c>
      <c r="P149" s="133" t="str">
        <f t="shared" si="3"/>
        <v>Yes</v>
      </c>
      <c r="Q149" s="141"/>
      <c r="R149" s="141"/>
      <c r="S149" s="141"/>
      <c r="T149" s="35" t="s">
        <v>13</v>
      </c>
      <c r="U149" s="141"/>
      <c r="V149" s="141"/>
      <c r="W149" s="134"/>
      <c r="Y149" s="142"/>
      <c r="Z149" s="143"/>
      <c r="AA149" s="138"/>
      <c r="AB149" s="171"/>
      <c r="AC149" s="171"/>
      <c r="AD149" s="171"/>
      <c r="AF149" s="138"/>
      <c r="AG149" s="138"/>
      <c r="AH149" s="138"/>
      <c r="AI149" s="171"/>
      <c r="AJ149" s="171"/>
      <c r="AK149" s="171"/>
      <c r="AM149" s="172"/>
    </row>
    <row r="150" spans="2:39" ht="62">
      <c r="B150" t="s">
        <v>474</v>
      </c>
      <c r="N150" s="139" t="s">
        <v>593</v>
      </c>
      <c r="O150" s="140" t="s">
        <v>565</v>
      </c>
      <c r="P150" s="133" t="str">
        <f t="shared" si="3"/>
        <v>Yes</v>
      </c>
      <c r="Q150" s="141"/>
      <c r="R150" s="141"/>
      <c r="S150" s="141"/>
      <c r="T150" s="35" t="s">
        <v>13</v>
      </c>
      <c r="U150" s="141"/>
      <c r="V150" s="141"/>
      <c r="W150" s="134"/>
      <c r="Y150" s="142"/>
      <c r="Z150" s="143"/>
      <c r="AA150" s="138"/>
      <c r="AB150" s="171"/>
      <c r="AC150" s="171"/>
      <c r="AD150" s="171"/>
      <c r="AF150" s="138"/>
      <c r="AG150" s="138"/>
      <c r="AH150" s="138"/>
      <c r="AI150" s="171"/>
      <c r="AJ150" s="171"/>
      <c r="AK150" s="171"/>
      <c r="AM150" s="172"/>
    </row>
    <row r="151" spans="2:39" ht="62">
      <c r="B151" t="s">
        <v>474</v>
      </c>
      <c r="N151" s="139" t="s">
        <v>594</v>
      </c>
      <c r="O151" s="140" t="s">
        <v>565</v>
      </c>
      <c r="P151" s="133" t="str">
        <f t="shared" si="3"/>
        <v>Yes</v>
      </c>
      <c r="Q151" s="141"/>
      <c r="R151" s="141"/>
      <c r="S151" s="141"/>
      <c r="T151" s="35" t="s">
        <v>13</v>
      </c>
      <c r="U151" s="141"/>
      <c r="V151" s="141"/>
      <c r="W151" s="134"/>
      <c r="Y151" s="142"/>
      <c r="Z151" s="143"/>
      <c r="AA151" s="138"/>
      <c r="AB151" s="171"/>
      <c r="AC151" s="171"/>
      <c r="AD151" s="171"/>
      <c r="AF151" s="138"/>
      <c r="AG151" s="138"/>
      <c r="AH151" s="138"/>
      <c r="AI151" s="171"/>
      <c r="AJ151" s="171"/>
      <c r="AK151" s="171"/>
      <c r="AM151" s="172"/>
    </row>
    <row r="152" spans="2:39" ht="46.5">
      <c r="B152" t="s">
        <v>474</v>
      </c>
      <c r="N152" s="139" t="s">
        <v>595</v>
      </c>
      <c r="O152" s="140" t="s">
        <v>572</v>
      </c>
      <c r="P152" s="133" t="str">
        <f t="shared" si="3"/>
        <v>Yes</v>
      </c>
      <c r="Q152" s="141"/>
      <c r="R152" s="141"/>
      <c r="S152" s="141"/>
      <c r="T152" s="35" t="s">
        <v>13</v>
      </c>
      <c r="U152" s="141"/>
      <c r="V152" s="141"/>
      <c r="W152" s="134"/>
      <c r="Y152" s="142"/>
      <c r="Z152" s="143"/>
      <c r="AA152" s="138"/>
      <c r="AB152" s="171"/>
      <c r="AC152" s="171"/>
      <c r="AD152" s="171"/>
      <c r="AF152" s="138"/>
      <c r="AG152" s="138"/>
      <c r="AH152" s="138"/>
      <c r="AI152" s="171"/>
      <c r="AJ152" s="171"/>
      <c r="AK152" s="171"/>
      <c r="AM152" s="172"/>
    </row>
    <row r="153" spans="2:39" ht="93">
      <c r="B153" t="s">
        <v>450</v>
      </c>
      <c r="C153" t="s">
        <v>454</v>
      </c>
      <c r="N153" s="139" t="s">
        <v>596</v>
      </c>
      <c r="O153" s="140" t="s">
        <v>572</v>
      </c>
      <c r="P153" s="133" t="str">
        <f t="shared" si="3"/>
        <v>Yes</v>
      </c>
      <c r="Q153" s="141"/>
      <c r="R153" s="141"/>
      <c r="S153" s="141"/>
      <c r="T153" s="35" t="s">
        <v>13</v>
      </c>
      <c r="U153" s="141"/>
      <c r="V153" s="141"/>
      <c r="W153" s="134"/>
      <c r="Y153" s="142"/>
      <c r="Z153" s="143"/>
      <c r="AA153" s="138"/>
      <c r="AB153" s="171"/>
      <c r="AC153" s="171"/>
      <c r="AD153" s="171"/>
      <c r="AF153" s="138"/>
      <c r="AG153" s="138"/>
      <c r="AH153" s="138"/>
      <c r="AI153" s="171"/>
      <c r="AJ153" s="171"/>
      <c r="AK153" s="171"/>
      <c r="AM153" s="172"/>
    </row>
    <row r="154" spans="2:39" ht="46.5">
      <c r="B154" t="s">
        <v>450</v>
      </c>
      <c r="C154" t="s">
        <v>454</v>
      </c>
      <c r="D154" t="s">
        <v>458</v>
      </c>
      <c r="N154" s="139" t="s">
        <v>597</v>
      </c>
      <c r="O154" s="140" t="s">
        <v>565</v>
      </c>
      <c r="P154" s="133" t="str">
        <f t="shared" si="3"/>
        <v>Yes</v>
      </c>
      <c r="Q154" s="141"/>
      <c r="R154" s="141"/>
      <c r="S154" s="141"/>
      <c r="T154" s="35" t="s">
        <v>13</v>
      </c>
      <c r="U154" s="141"/>
      <c r="V154" s="141"/>
      <c r="W154" s="134"/>
      <c r="Y154" s="142"/>
      <c r="Z154" s="143"/>
      <c r="AA154" s="138"/>
      <c r="AB154" s="171"/>
      <c r="AC154" s="171"/>
      <c r="AD154" s="171"/>
      <c r="AF154" s="138"/>
      <c r="AG154" s="138"/>
      <c r="AH154" s="138"/>
      <c r="AI154" s="171"/>
      <c r="AJ154" s="171"/>
      <c r="AK154" s="171"/>
      <c r="AM154" s="172"/>
    </row>
    <row r="155" spans="2:39" ht="46.5">
      <c r="B155" t="s">
        <v>450</v>
      </c>
      <c r="C155" t="s">
        <v>454</v>
      </c>
      <c r="D155" t="s">
        <v>458</v>
      </c>
      <c r="N155" s="139" t="s">
        <v>598</v>
      </c>
      <c r="O155" s="140" t="s">
        <v>565</v>
      </c>
      <c r="P155" s="133" t="str">
        <f t="shared" si="3"/>
        <v>Yes</v>
      </c>
      <c r="Q155" s="141"/>
      <c r="R155" s="141"/>
      <c r="S155" s="141"/>
      <c r="T155" s="35" t="s">
        <v>13</v>
      </c>
      <c r="U155" s="141"/>
      <c r="V155" s="141"/>
      <c r="W155" s="134"/>
      <c r="Y155" s="142"/>
      <c r="Z155" s="143"/>
      <c r="AA155" s="138"/>
      <c r="AB155" s="171"/>
      <c r="AC155" s="171"/>
      <c r="AD155" s="171"/>
      <c r="AF155" s="138"/>
      <c r="AG155" s="138"/>
      <c r="AH155" s="138"/>
      <c r="AI155" s="171"/>
      <c r="AJ155" s="171"/>
      <c r="AK155" s="171"/>
      <c r="AM155" s="172"/>
    </row>
    <row r="156" spans="2:39" ht="46.5">
      <c r="B156" t="s">
        <v>450</v>
      </c>
      <c r="C156" t="s">
        <v>454</v>
      </c>
      <c r="D156" t="s">
        <v>458</v>
      </c>
      <c r="N156" s="139" t="s">
        <v>599</v>
      </c>
      <c r="O156" s="140" t="s">
        <v>565</v>
      </c>
      <c r="P156" s="133" t="str">
        <f t="shared" si="3"/>
        <v>Yes</v>
      </c>
      <c r="Q156" s="141"/>
      <c r="R156" s="141"/>
      <c r="S156" s="141"/>
      <c r="T156" s="35" t="s">
        <v>13</v>
      </c>
      <c r="U156" s="141"/>
      <c r="V156" s="141"/>
      <c r="W156" s="134"/>
      <c r="Y156" s="142"/>
      <c r="Z156" s="143"/>
      <c r="AA156" s="138"/>
      <c r="AB156" s="171"/>
      <c r="AC156" s="171"/>
      <c r="AD156" s="171"/>
      <c r="AF156" s="138"/>
      <c r="AG156" s="138"/>
      <c r="AH156" s="138"/>
      <c r="AI156" s="171"/>
      <c r="AJ156" s="171"/>
      <c r="AK156" s="171"/>
      <c r="AM156" s="172"/>
    </row>
    <row r="157" spans="2:39" ht="46.5">
      <c r="B157" t="s">
        <v>450</v>
      </c>
      <c r="C157" t="s">
        <v>454</v>
      </c>
      <c r="D157" t="s">
        <v>458</v>
      </c>
      <c r="N157" s="139" t="s">
        <v>600</v>
      </c>
      <c r="O157" s="140" t="s">
        <v>565</v>
      </c>
      <c r="P157" s="133" t="str">
        <f t="shared" si="3"/>
        <v>Yes</v>
      </c>
      <c r="Q157" s="141"/>
      <c r="R157" s="141"/>
      <c r="S157" s="141"/>
      <c r="T157" s="35" t="s">
        <v>13</v>
      </c>
      <c r="U157" s="141"/>
      <c r="V157" s="141"/>
      <c r="W157" s="134"/>
      <c r="Y157" s="142"/>
      <c r="Z157" s="143"/>
      <c r="AA157" s="138"/>
      <c r="AB157" s="171"/>
      <c r="AC157" s="171"/>
      <c r="AD157" s="171"/>
      <c r="AF157" s="138"/>
      <c r="AG157" s="138"/>
      <c r="AH157" s="138"/>
      <c r="AI157" s="171"/>
      <c r="AJ157" s="171"/>
      <c r="AK157" s="171"/>
      <c r="AM157" s="172"/>
    </row>
    <row r="158" spans="2:39" ht="93">
      <c r="B158" t="s">
        <v>450</v>
      </c>
      <c r="C158" t="s">
        <v>454</v>
      </c>
      <c r="N158" s="139" t="s">
        <v>601</v>
      </c>
      <c r="O158" s="140" t="s">
        <v>572</v>
      </c>
      <c r="P158" s="133" t="str">
        <f t="shared" si="3"/>
        <v>Yes</v>
      </c>
      <c r="Q158" s="141"/>
      <c r="R158" s="141"/>
      <c r="S158" s="141"/>
      <c r="T158" s="35" t="s">
        <v>13</v>
      </c>
      <c r="U158" s="141"/>
      <c r="V158" s="141"/>
      <c r="W158" s="134"/>
      <c r="Y158" s="142"/>
      <c r="Z158" s="143"/>
      <c r="AA158" s="138"/>
      <c r="AB158" s="171"/>
      <c r="AC158" s="171"/>
      <c r="AD158" s="171"/>
      <c r="AF158" s="138"/>
      <c r="AG158" s="138"/>
      <c r="AH158" s="138"/>
      <c r="AI158" s="171"/>
      <c r="AJ158" s="171"/>
      <c r="AK158" s="171"/>
      <c r="AM158" s="172"/>
    </row>
    <row r="159" spans="2:39" ht="77.5">
      <c r="B159" t="s">
        <v>450</v>
      </c>
      <c r="C159" t="s">
        <v>454</v>
      </c>
      <c r="N159" s="139" t="s">
        <v>602</v>
      </c>
      <c r="O159" s="140" t="s">
        <v>572</v>
      </c>
      <c r="P159" s="133" t="str">
        <f t="shared" si="3"/>
        <v>Yes</v>
      </c>
      <c r="Q159" s="141"/>
      <c r="R159" s="141"/>
      <c r="S159" s="141"/>
      <c r="T159" s="35" t="s">
        <v>13</v>
      </c>
      <c r="U159" s="141"/>
      <c r="V159" s="141"/>
      <c r="W159" s="134"/>
      <c r="Y159" s="142"/>
      <c r="Z159" s="143"/>
      <c r="AA159" s="138"/>
      <c r="AB159" s="171"/>
      <c r="AC159" s="171"/>
      <c r="AD159" s="171"/>
      <c r="AF159" s="138"/>
      <c r="AG159" s="138"/>
      <c r="AH159" s="138"/>
      <c r="AI159" s="171"/>
      <c r="AJ159" s="171"/>
      <c r="AK159" s="171"/>
      <c r="AM159" s="172"/>
    </row>
    <row r="160" spans="2:39" ht="93">
      <c r="B160" t="s">
        <v>450</v>
      </c>
      <c r="C160" t="s">
        <v>454</v>
      </c>
      <c r="N160" s="139" t="s">
        <v>603</v>
      </c>
      <c r="O160" s="140" t="s">
        <v>572</v>
      </c>
      <c r="P160" s="133" t="str">
        <f t="shared" si="3"/>
        <v>Yes</v>
      </c>
      <c r="Q160" s="141"/>
      <c r="R160" s="141"/>
      <c r="S160" s="141"/>
      <c r="T160" s="35" t="s">
        <v>13</v>
      </c>
      <c r="U160" s="141"/>
      <c r="V160" s="141"/>
      <c r="W160" s="134"/>
      <c r="Y160" s="142"/>
      <c r="Z160" s="143"/>
      <c r="AA160" s="138"/>
      <c r="AB160" s="171"/>
      <c r="AC160" s="171"/>
      <c r="AD160" s="171"/>
      <c r="AF160" s="138"/>
      <c r="AG160" s="138"/>
      <c r="AH160" s="138"/>
      <c r="AI160" s="171"/>
      <c r="AJ160" s="171"/>
      <c r="AK160" s="171"/>
      <c r="AM160" s="172"/>
    </row>
    <row r="161" spans="2:39" ht="77.5">
      <c r="B161" t="s">
        <v>450</v>
      </c>
      <c r="C161" t="s">
        <v>454</v>
      </c>
      <c r="N161" s="139" t="s">
        <v>604</v>
      </c>
      <c r="O161" s="140" t="s">
        <v>572</v>
      </c>
      <c r="P161" s="133" t="str">
        <f t="shared" si="3"/>
        <v>Yes</v>
      </c>
      <c r="Q161" s="141"/>
      <c r="R161" s="141"/>
      <c r="S161" s="141"/>
      <c r="T161" s="35" t="s">
        <v>13</v>
      </c>
      <c r="U161" s="141"/>
      <c r="V161" s="141"/>
      <c r="W161" s="134"/>
      <c r="Y161" s="142"/>
      <c r="Z161" s="143"/>
      <c r="AA161" s="138"/>
      <c r="AB161" s="171"/>
      <c r="AC161" s="171"/>
      <c r="AD161" s="171"/>
      <c r="AF161" s="138"/>
      <c r="AG161" s="138"/>
      <c r="AH161" s="138"/>
      <c r="AI161" s="171"/>
      <c r="AJ161" s="171"/>
      <c r="AK161" s="171"/>
      <c r="AM161" s="172"/>
    </row>
    <row r="162" spans="2:39" ht="62">
      <c r="B162" t="s">
        <v>450</v>
      </c>
      <c r="C162" t="s">
        <v>454</v>
      </c>
      <c r="N162" s="139" t="s">
        <v>605</v>
      </c>
      <c r="O162" s="140" t="s">
        <v>565</v>
      </c>
      <c r="P162" s="133" t="str">
        <f t="shared" si="3"/>
        <v>Yes</v>
      </c>
      <c r="Q162" s="141"/>
      <c r="R162" s="141"/>
      <c r="S162" s="141"/>
      <c r="T162" s="35" t="s">
        <v>13</v>
      </c>
      <c r="U162" s="141"/>
      <c r="V162" s="141"/>
      <c r="W162" s="134"/>
      <c r="Y162" s="142"/>
      <c r="Z162" s="143"/>
      <c r="AA162" s="138"/>
      <c r="AB162" s="171"/>
      <c r="AC162" s="171"/>
      <c r="AD162" s="171"/>
      <c r="AF162" s="138"/>
      <c r="AG162" s="138"/>
      <c r="AH162" s="138"/>
      <c r="AI162" s="171"/>
      <c r="AJ162" s="171"/>
      <c r="AK162" s="171"/>
      <c r="AM162" s="172"/>
    </row>
    <row r="163" spans="2:39" ht="77.5">
      <c r="B163" t="s">
        <v>450</v>
      </c>
      <c r="C163" t="s">
        <v>454</v>
      </c>
      <c r="N163" s="139" t="s">
        <v>606</v>
      </c>
      <c r="O163" s="140" t="s">
        <v>572</v>
      </c>
      <c r="P163" s="133" t="str">
        <f t="shared" si="3"/>
        <v>Yes</v>
      </c>
      <c r="Q163" s="141"/>
      <c r="R163" s="141"/>
      <c r="S163" s="141"/>
      <c r="T163" s="35" t="s">
        <v>13</v>
      </c>
      <c r="U163" s="141"/>
      <c r="V163" s="141"/>
      <c r="W163" s="134"/>
      <c r="Y163" s="142"/>
      <c r="Z163" s="143"/>
      <c r="AA163" s="138"/>
      <c r="AB163" s="171"/>
      <c r="AC163" s="171"/>
      <c r="AD163" s="171"/>
      <c r="AF163" s="138"/>
      <c r="AG163" s="138"/>
      <c r="AH163" s="138"/>
      <c r="AI163" s="171"/>
      <c r="AJ163" s="171"/>
      <c r="AK163" s="171"/>
      <c r="AM163" s="172"/>
    </row>
    <row r="164" spans="2:39" ht="77.5">
      <c r="B164" t="s">
        <v>450</v>
      </c>
      <c r="C164" t="s">
        <v>454</v>
      </c>
      <c r="D164" t="s">
        <v>458</v>
      </c>
      <c r="E164" t="s">
        <v>461</v>
      </c>
      <c r="N164" s="139" t="s">
        <v>607</v>
      </c>
      <c r="O164" s="140" t="s">
        <v>572</v>
      </c>
      <c r="P164" s="133" t="str">
        <f t="shared" si="3"/>
        <v>Yes</v>
      </c>
      <c r="Q164" s="141"/>
      <c r="R164" s="141"/>
      <c r="S164" s="141"/>
      <c r="T164" s="35" t="s">
        <v>13</v>
      </c>
      <c r="U164" s="141"/>
      <c r="V164" s="141"/>
      <c r="W164" s="134"/>
      <c r="Y164" s="142"/>
      <c r="Z164" s="143"/>
      <c r="AA164" s="138"/>
      <c r="AB164" s="171"/>
      <c r="AC164" s="171"/>
      <c r="AD164" s="171"/>
      <c r="AF164" s="138"/>
      <c r="AG164" s="138"/>
      <c r="AH164" s="138"/>
      <c r="AI164" s="171"/>
      <c r="AJ164" s="171"/>
      <c r="AK164" s="171"/>
      <c r="AM164" s="172"/>
    </row>
    <row r="165" spans="2:39" ht="62">
      <c r="B165" t="s">
        <v>450</v>
      </c>
      <c r="C165" t="s">
        <v>454</v>
      </c>
      <c r="D165" t="s">
        <v>458</v>
      </c>
      <c r="N165" s="139" t="s">
        <v>608</v>
      </c>
      <c r="O165" s="140" t="s">
        <v>572</v>
      </c>
      <c r="P165" s="133" t="str">
        <f t="shared" si="3"/>
        <v>Yes</v>
      </c>
      <c r="Q165" s="141"/>
      <c r="R165" s="141"/>
      <c r="S165" s="141"/>
      <c r="T165" s="35" t="s">
        <v>13</v>
      </c>
      <c r="U165" s="141"/>
      <c r="V165" s="141"/>
      <c r="W165" s="134"/>
      <c r="Y165" s="142"/>
      <c r="Z165" s="143"/>
      <c r="AA165" s="138"/>
      <c r="AB165" s="171"/>
      <c r="AC165" s="171"/>
      <c r="AD165" s="171"/>
      <c r="AF165" s="138"/>
      <c r="AG165" s="138"/>
      <c r="AH165" s="138"/>
      <c r="AI165" s="171"/>
      <c r="AJ165" s="171"/>
      <c r="AK165" s="171"/>
      <c r="AM165" s="172"/>
    </row>
    <row r="166" spans="2:39" ht="46.5">
      <c r="B166" t="s">
        <v>450</v>
      </c>
      <c r="C166" t="s">
        <v>454</v>
      </c>
      <c r="D166" t="s">
        <v>458</v>
      </c>
      <c r="N166" s="139" t="s">
        <v>609</v>
      </c>
      <c r="O166" s="140" t="s">
        <v>572</v>
      </c>
      <c r="P166" s="133" t="str">
        <f t="shared" si="3"/>
        <v>Yes</v>
      </c>
      <c r="Q166" s="141"/>
      <c r="R166" s="141"/>
      <c r="S166" s="141"/>
      <c r="T166" s="35" t="s">
        <v>13</v>
      </c>
      <c r="U166" s="141"/>
      <c r="V166" s="141"/>
      <c r="W166" s="134"/>
      <c r="Y166" s="142"/>
      <c r="Z166" s="143"/>
      <c r="AA166" s="138"/>
      <c r="AB166" s="171"/>
      <c r="AC166" s="171"/>
      <c r="AD166" s="171"/>
      <c r="AF166" s="138"/>
      <c r="AG166" s="138"/>
      <c r="AH166" s="138"/>
      <c r="AI166" s="171"/>
      <c r="AJ166" s="171"/>
      <c r="AK166" s="171"/>
      <c r="AM166" s="172"/>
    </row>
    <row r="167" spans="2:39" ht="77.5">
      <c r="B167" t="s">
        <v>461</v>
      </c>
      <c r="N167" s="139" t="s">
        <v>610</v>
      </c>
      <c r="O167" s="140" t="s">
        <v>572</v>
      </c>
      <c r="P167" s="133" t="str">
        <f t="shared" si="3"/>
        <v>Yes</v>
      </c>
      <c r="Q167" s="141"/>
      <c r="R167" s="141"/>
      <c r="S167" s="141"/>
      <c r="T167" s="35" t="s">
        <v>13</v>
      </c>
      <c r="U167" s="141"/>
      <c r="V167" s="141"/>
      <c r="W167" s="134"/>
      <c r="Y167" s="142"/>
      <c r="Z167" s="143"/>
      <c r="AA167" s="138"/>
      <c r="AB167" s="171"/>
      <c r="AC167" s="171"/>
      <c r="AD167" s="171"/>
      <c r="AF167" s="138"/>
      <c r="AG167" s="138"/>
      <c r="AH167" s="138"/>
      <c r="AI167" s="171"/>
      <c r="AJ167" s="171"/>
      <c r="AK167" s="171"/>
      <c r="AM167" s="172"/>
    </row>
    <row r="168" spans="2:39" ht="170.5">
      <c r="B168" t="s">
        <v>450</v>
      </c>
      <c r="C168" t="s">
        <v>454</v>
      </c>
      <c r="D168" t="s">
        <v>458</v>
      </c>
      <c r="E168" t="s">
        <v>461</v>
      </c>
      <c r="N168" s="139" t="s">
        <v>611</v>
      </c>
      <c r="O168" s="140" t="s">
        <v>565</v>
      </c>
      <c r="P168" s="133" t="str">
        <f t="shared" si="3"/>
        <v>Yes</v>
      </c>
      <c r="Q168" s="141"/>
      <c r="R168" s="141"/>
      <c r="S168" s="141"/>
      <c r="T168" s="35" t="s">
        <v>13</v>
      </c>
      <c r="U168" s="141"/>
      <c r="V168" s="141"/>
      <c r="W168" s="134"/>
      <c r="Y168" s="142"/>
      <c r="Z168" s="143"/>
      <c r="AA168" s="138"/>
      <c r="AB168" s="171"/>
      <c r="AC168" s="171"/>
      <c r="AD168" s="171"/>
      <c r="AF168" s="138"/>
      <c r="AG168" s="138"/>
      <c r="AH168" s="138"/>
      <c r="AI168" s="171"/>
      <c r="AJ168" s="171"/>
      <c r="AK168" s="171"/>
      <c r="AM168" s="172"/>
    </row>
    <row r="169" spans="2:39" ht="46.5">
      <c r="B169" t="s">
        <v>470</v>
      </c>
      <c r="C169" t="s">
        <v>431</v>
      </c>
      <c r="N169" s="139" t="s">
        <v>612</v>
      </c>
      <c r="O169" s="140" t="s">
        <v>565</v>
      </c>
      <c r="P169" s="133" t="str">
        <f t="shared" si="3"/>
        <v>Yes</v>
      </c>
      <c r="Q169" s="141"/>
      <c r="R169" s="141"/>
      <c r="S169" s="141"/>
      <c r="T169" s="35" t="s">
        <v>13</v>
      </c>
      <c r="U169" s="141"/>
      <c r="V169" s="141"/>
      <c r="W169" s="134"/>
      <c r="Y169" s="142"/>
      <c r="Z169" s="143"/>
      <c r="AA169" s="138"/>
      <c r="AB169" s="171"/>
      <c r="AC169" s="171"/>
      <c r="AD169" s="171"/>
      <c r="AF169" s="138"/>
      <c r="AG169" s="138"/>
      <c r="AH169" s="138"/>
      <c r="AI169" s="171"/>
      <c r="AJ169" s="171"/>
      <c r="AK169" s="171"/>
      <c r="AM169" s="172"/>
    </row>
    <row r="170" spans="2:39" ht="77.5">
      <c r="B170" t="s">
        <v>470</v>
      </c>
      <c r="C170" t="s">
        <v>431</v>
      </c>
      <c r="D170" t="s">
        <v>433</v>
      </c>
      <c r="E170" t="s">
        <v>450</v>
      </c>
      <c r="F170" t="s">
        <v>385</v>
      </c>
      <c r="G170" t="s">
        <v>474</v>
      </c>
      <c r="H170" t="s">
        <v>454</v>
      </c>
      <c r="I170" t="s">
        <v>458</v>
      </c>
      <c r="J170" t="s">
        <v>461</v>
      </c>
      <c r="N170" s="139" t="s">
        <v>613</v>
      </c>
      <c r="O170" s="131" t="s">
        <v>565</v>
      </c>
      <c r="P170" s="133" t="str">
        <f t="shared" si="3"/>
        <v>Yes</v>
      </c>
      <c r="Q170" s="134"/>
      <c r="R170" s="134"/>
      <c r="S170" s="134"/>
      <c r="T170" s="35"/>
      <c r="U170" s="134"/>
      <c r="V170" s="134"/>
      <c r="W170" s="159"/>
      <c r="Y170" s="136"/>
      <c r="Z170" s="136"/>
      <c r="AA170" s="138"/>
      <c r="AB170" s="171"/>
      <c r="AC170" s="171"/>
      <c r="AD170" s="171"/>
      <c r="AF170" s="138"/>
      <c r="AG170" s="138"/>
      <c r="AH170" s="138"/>
      <c r="AI170" s="171"/>
      <c r="AJ170" s="171"/>
      <c r="AK170" s="171"/>
      <c r="AM170" s="172"/>
    </row>
    <row r="171" spans="2:39" ht="16.25" customHeight="1">
      <c r="N171" s="313" t="s">
        <v>614</v>
      </c>
      <c r="O171" s="314"/>
      <c r="P171" s="314"/>
      <c r="Q171" s="314"/>
      <c r="R171" s="314"/>
      <c r="S171" s="314"/>
      <c r="T171" s="314"/>
      <c r="U171" s="314"/>
      <c r="V171" s="314"/>
      <c r="W171" s="174"/>
      <c r="X171" s="171"/>
      <c r="Y171" s="129"/>
      <c r="Z171" s="171"/>
      <c r="AA171" s="130"/>
      <c r="AB171" s="171"/>
      <c r="AC171" s="171"/>
      <c r="AD171" s="171"/>
      <c r="AF171" s="130"/>
      <c r="AG171" s="130"/>
      <c r="AH171" s="130"/>
      <c r="AI171" s="171"/>
      <c r="AJ171" s="171"/>
      <c r="AK171" s="171"/>
      <c r="AM171" s="171"/>
    </row>
    <row r="172" spans="2:39" ht="77.5">
      <c r="B172" t="s">
        <v>385</v>
      </c>
      <c r="C172" t="s">
        <v>563</v>
      </c>
      <c r="N172" s="139" t="s">
        <v>615</v>
      </c>
      <c r="O172" s="140" t="s">
        <v>572</v>
      </c>
      <c r="P172" s="133" t="str">
        <f t="shared" si="3"/>
        <v>Yes</v>
      </c>
      <c r="Q172" s="141"/>
      <c r="R172" s="141"/>
      <c r="S172" s="141"/>
      <c r="T172" s="35" t="s">
        <v>13</v>
      </c>
      <c r="U172" s="34"/>
      <c r="V172" s="141"/>
      <c r="W172" s="158"/>
      <c r="Y172" s="136"/>
      <c r="Z172" s="136"/>
      <c r="AA172" s="145"/>
      <c r="AB172" s="171"/>
      <c r="AC172" s="171"/>
      <c r="AD172" s="171"/>
      <c r="AF172" s="145"/>
      <c r="AG172" s="145"/>
      <c r="AH172" s="145"/>
      <c r="AI172" s="171"/>
      <c r="AJ172" s="171"/>
      <c r="AK172" s="171"/>
      <c r="AM172" s="172"/>
    </row>
    <row r="173" spans="2:39" ht="46.5">
      <c r="B173" t="s">
        <v>563</v>
      </c>
      <c r="N173" s="139" t="s">
        <v>616</v>
      </c>
      <c r="O173" s="140" t="s">
        <v>572</v>
      </c>
      <c r="P173" s="133" t="str">
        <f t="shared" si="3"/>
        <v>Yes</v>
      </c>
      <c r="Q173" s="141"/>
      <c r="R173" s="141"/>
      <c r="S173" s="141"/>
      <c r="T173" s="35" t="s">
        <v>13</v>
      </c>
      <c r="U173" s="34"/>
      <c r="V173" s="141"/>
      <c r="W173" s="134"/>
      <c r="Y173" s="142"/>
      <c r="Z173" s="143"/>
      <c r="AA173" s="145"/>
      <c r="AB173" s="171"/>
      <c r="AC173" s="171"/>
      <c r="AD173" s="171"/>
      <c r="AF173" s="145"/>
      <c r="AG173" s="145"/>
      <c r="AH173" s="145"/>
      <c r="AI173" s="171"/>
      <c r="AJ173" s="171"/>
      <c r="AK173" s="171"/>
      <c r="AM173" s="172"/>
    </row>
    <row r="174" spans="2:39" ht="77.5">
      <c r="B174" t="s">
        <v>423</v>
      </c>
      <c r="N174" s="139" t="s">
        <v>617</v>
      </c>
      <c r="O174" s="140" t="s">
        <v>572</v>
      </c>
      <c r="P174" s="133" t="str">
        <f t="shared" si="3"/>
        <v>Yes</v>
      </c>
      <c r="Q174" s="141"/>
      <c r="R174" s="141"/>
      <c r="S174" s="141"/>
      <c r="T174" s="35" t="s">
        <v>13</v>
      </c>
      <c r="U174" s="34"/>
      <c r="V174" s="141"/>
      <c r="W174" s="134"/>
      <c r="Y174" s="142"/>
      <c r="Z174" s="143"/>
      <c r="AA174" s="145"/>
      <c r="AB174" s="171"/>
      <c r="AC174" s="171"/>
      <c r="AD174" s="171"/>
      <c r="AF174" s="145"/>
      <c r="AG174" s="145"/>
      <c r="AH174" s="145"/>
      <c r="AI174" s="171"/>
      <c r="AJ174" s="171"/>
      <c r="AK174" s="171"/>
      <c r="AM174" s="172"/>
    </row>
    <row r="175" spans="2:39" ht="77.5">
      <c r="B175" t="s">
        <v>433</v>
      </c>
      <c r="N175" s="139" t="s">
        <v>618</v>
      </c>
      <c r="O175" s="140" t="s">
        <v>572</v>
      </c>
      <c r="P175" s="133" t="str">
        <f t="shared" si="3"/>
        <v>Yes</v>
      </c>
      <c r="Q175" s="141"/>
      <c r="R175" s="141"/>
      <c r="S175" s="141"/>
      <c r="T175" s="35" t="s">
        <v>13</v>
      </c>
      <c r="U175" s="34"/>
      <c r="V175" s="141"/>
      <c r="W175" s="134"/>
      <c r="Y175" s="142"/>
      <c r="Z175" s="143"/>
      <c r="AA175" s="145"/>
      <c r="AB175" s="171"/>
      <c r="AC175" s="171"/>
      <c r="AD175" s="171"/>
      <c r="AF175" s="145"/>
      <c r="AG175" s="145"/>
      <c r="AH175" s="145"/>
      <c r="AI175" s="171"/>
      <c r="AJ175" s="171"/>
      <c r="AK175" s="171"/>
      <c r="AM175" s="172"/>
    </row>
    <row r="176" spans="2:39" ht="77.5">
      <c r="B176" t="s">
        <v>433</v>
      </c>
      <c r="N176" s="139" t="s">
        <v>619</v>
      </c>
      <c r="O176" s="140" t="s">
        <v>572</v>
      </c>
      <c r="P176" s="133" t="str">
        <f t="shared" si="3"/>
        <v>Yes</v>
      </c>
      <c r="Q176" s="141"/>
      <c r="R176" s="141"/>
      <c r="S176" s="141"/>
      <c r="T176" s="35" t="s">
        <v>13</v>
      </c>
      <c r="U176" s="34"/>
      <c r="V176" s="141"/>
      <c r="W176" s="134"/>
      <c r="Y176" s="142"/>
      <c r="Z176" s="143"/>
      <c r="AA176" s="145"/>
      <c r="AB176" s="171"/>
      <c r="AC176" s="171"/>
      <c r="AD176" s="171"/>
      <c r="AF176" s="145"/>
      <c r="AG176" s="145"/>
      <c r="AH176" s="145"/>
      <c r="AI176" s="171"/>
      <c r="AJ176" s="171"/>
      <c r="AK176" s="171"/>
      <c r="AM176" s="172"/>
    </row>
  </sheetData>
  <mergeCells count="101">
    <mergeCell ref="AM33:AM35"/>
    <mergeCell ref="Q34:Q35"/>
    <mergeCell ref="R34:R35"/>
    <mergeCell ref="AB34:AB35"/>
    <mergeCell ref="AM14:AM15"/>
    <mergeCell ref="AG14:AG15"/>
    <mergeCell ref="AH14:AH15"/>
    <mergeCell ref="AA14:AA15"/>
    <mergeCell ref="AF14:AF15"/>
    <mergeCell ref="AJ34:AJ35"/>
    <mergeCell ref="AF33:AF35"/>
    <mergeCell ref="AG33:AG35"/>
    <mergeCell ref="X33:X35"/>
    <mergeCell ref="Y33:Y35"/>
    <mergeCell ref="Z33:Z35"/>
    <mergeCell ref="AI34:AI35"/>
    <mergeCell ref="V34:V35"/>
    <mergeCell ref="U14:U15"/>
    <mergeCell ref="V14:V15"/>
    <mergeCell ref="X14:X15"/>
    <mergeCell ref="Y14:Y15"/>
    <mergeCell ref="Z14:Z15"/>
    <mergeCell ref="O7:O8"/>
    <mergeCell ref="P7:R8"/>
    <mergeCell ref="P95:R95"/>
    <mergeCell ref="Y93:AD93"/>
    <mergeCell ref="AF93:AK93"/>
    <mergeCell ref="N85:V85"/>
    <mergeCell ref="AC34:AC35"/>
    <mergeCell ref="N33:N35"/>
    <mergeCell ref="O33:O35"/>
    <mergeCell ref="AH12:AK12"/>
    <mergeCell ref="N36:V36"/>
    <mergeCell ref="U34:U35"/>
    <mergeCell ref="W34:W35"/>
    <mergeCell ref="P34:P35"/>
    <mergeCell ref="AA33:AA35"/>
    <mergeCell ref="AH33:AH35"/>
    <mergeCell ref="N93:N94"/>
    <mergeCell ref="O93:O94"/>
    <mergeCell ref="P93:R94"/>
    <mergeCell ref="AA10:AD10"/>
    <mergeCell ref="AH10:AK10"/>
    <mergeCell ref="P97:V97"/>
    <mergeCell ref="AA97:AD97"/>
    <mergeCell ref="AH97:AK97"/>
    <mergeCell ref="P96:R96"/>
    <mergeCell ref="P98:V98"/>
    <mergeCell ref="AA96:AD96"/>
    <mergeCell ref="AH96:AK96"/>
    <mergeCell ref="N1:V1"/>
    <mergeCell ref="AA11:AD11"/>
    <mergeCell ref="AA12:AD12"/>
    <mergeCell ref="P4:R4"/>
    <mergeCell ref="N4:O4"/>
    <mergeCell ref="P10:R10"/>
    <mergeCell ref="Y7:AD7"/>
    <mergeCell ref="N2:V2"/>
    <mergeCell ref="N5:O5"/>
    <mergeCell ref="P5:R5"/>
    <mergeCell ref="Y1:AK1"/>
    <mergeCell ref="AF7:AK7"/>
    <mergeCell ref="P9:R9"/>
    <mergeCell ref="P11:V11"/>
    <mergeCell ref="AH11:AK11"/>
    <mergeCell ref="P12:V12"/>
    <mergeCell ref="N7:N8"/>
    <mergeCell ref="N122:V122"/>
    <mergeCell ref="N171:V171"/>
    <mergeCell ref="AF100:AF101"/>
    <mergeCell ref="AA98:AD98"/>
    <mergeCell ref="AH98:AK98"/>
    <mergeCell ref="V100:V101"/>
    <mergeCell ref="X100:X101"/>
    <mergeCell ref="Y100:Y101"/>
    <mergeCell ref="Z100:Z101"/>
    <mergeCell ref="AA100:AA101"/>
    <mergeCell ref="AG100:AG101"/>
    <mergeCell ref="AH100:AH101"/>
    <mergeCell ref="AM100:AM101"/>
    <mergeCell ref="N119:N121"/>
    <mergeCell ref="O119:O121"/>
    <mergeCell ref="X119:X121"/>
    <mergeCell ref="AF119:AF121"/>
    <mergeCell ref="AG119:AG121"/>
    <mergeCell ref="AM119:AM121"/>
    <mergeCell ref="Q120:Q121"/>
    <mergeCell ref="R120:R121"/>
    <mergeCell ref="U120:U121"/>
    <mergeCell ref="V120:V121"/>
    <mergeCell ref="Y119:Y121"/>
    <mergeCell ref="Z119:Z121"/>
    <mergeCell ref="U100:U101"/>
    <mergeCell ref="AB120:AB121"/>
    <mergeCell ref="AI120:AI121"/>
    <mergeCell ref="AJ120:AJ121"/>
    <mergeCell ref="AC120:AC121"/>
    <mergeCell ref="W120:W121"/>
    <mergeCell ref="P120:P121"/>
    <mergeCell ref="AH119:AH121"/>
    <mergeCell ref="AA119:AA121"/>
  </mergeCells>
  <conditionalFormatting sqref="P37:P84 P86:P90 P123:P170">
    <cfRule type="expression" dxfId="18" priority="23">
      <formula>P37="No"</formula>
    </cfRule>
  </conditionalFormatting>
  <conditionalFormatting sqref="P37:P84">
    <cfRule type="expression" dxfId="17" priority="6" stopIfTrue="1">
      <formula>$P$10=""</formula>
    </cfRule>
  </conditionalFormatting>
  <conditionalFormatting sqref="P86:P90">
    <cfRule type="expression" dxfId="16" priority="5" stopIfTrue="1">
      <formula>$P$10=""</formula>
    </cfRule>
  </conditionalFormatting>
  <conditionalFormatting sqref="P123:P170">
    <cfRule type="expression" dxfId="15" priority="4" stopIfTrue="1">
      <formula>$P$96=""</formula>
    </cfRule>
  </conditionalFormatting>
  <conditionalFormatting sqref="P172:P176">
    <cfRule type="expression" dxfId="14" priority="2" stopIfTrue="1">
      <formula>$P$96=""</formula>
    </cfRule>
    <cfRule type="expression" dxfId="13" priority="3">
      <formula>P172="No"</formula>
    </cfRule>
  </conditionalFormatting>
  <conditionalFormatting sqref="Q37:Q84 Q86:Q90 Q123:Q170 Q172:Q176">
    <cfRule type="expression" dxfId="12" priority="31" stopIfTrue="1">
      <formula>P37="No"</formula>
    </cfRule>
  </conditionalFormatting>
  <conditionalFormatting sqref="R37:R84 R86:R90 R123:R170 R172:R176">
    <cfRule type="expression" dxfId="11" priority="32">
      <formula>P37="No"</formula>
    </cfRule>
  </conditionalFormatting>
  <conditionalFormatting sqref="S37:S84 S86:S90 S123:S170 S172:S176">
    <cfRule type="expression" dxfId="10" priority="30" stopIfTrue="1">
      <formula>P37="No"</formula>
    </cfRule>
  </conditionalFormatting>
  <conditionalFormatting sqref="T37:T84 T86:T90 T123:T170 T172:T176">
    <cfRule type="expression" dxfId="9" priority="29">
      <formula>P37="No"</formula>
    </cfRule>
  </conditionalFormatting>
  <conditionalFormatting sqref="U37:U84 U86:U90 U123:U170 U172:U176">
    <cfRule type="expression" dxfId="8" priority="24" stopIfTrue="1">
      <formula>P37="No"</formula>
    </cfRule>
  </conditionalFormatting>
  <conditionalFormatting sqref="V37:W84 V86:W90 V123:W170 V172:W176">
    <cfRule type="expression" dxfId="7" priority="25">
      <formula>P37="No"</formula>
    </cfRule>
  </conditionalFormatting>
  <conditionalFormatting sqref="W37:W84 W86:W90 W123:W170 W172:W176">
    <cfRule type="expression" dxfId="6" priority="1">
      <formula>P37="No"</formula>
    </cfRule>
  </conditionalFormatting>
  <conditionalFormatting sqref="Y37:Y84 Y86:Y90 Y123:Y170 Y172:Y176">
    <cfRule type="expression" dxfId="5" priority="27">
      <formula>P37="No"</formula>
    </cfRule>
  </conditionalFormatting>
  <conditionalFormatting sqref="Z37:Z84 Z86:Z90 Z123:Z170 Z172:Z176">
    <cfRule type="expression" dxfId="4" priority="28" stopIfTrue="1">
      <formula>P37="No"</formula>
    </cfRule>
  </conditionalFormatting>
  <conditionalFormatting sqref="AA37:AA84 AA86:AA90 AA123:AA170 AA172:AA176">
    <cfRule type="expression" dxfId="3" priority="26">
      <formula>P37="No"</formula>
    </cfRule>
  </conditionalFormatting>
  <conditionalFormatting sqref="AF37:AF84 AF86:AF90 AF123:AF170 AF172:AF176">
    <cfRule type="expression" dxfId="2" priority="20">
      <formula>P37="No"</formula>
    </cfRule>
  </conditionalFormatting>
  <conditionalFormatting sqref="AG37:AG84 AG86:AG90 AG123:AG170 AG172:AG176">
    <cfRule type="expression" dxfId="1" priority="21">
      <formula>P37="No"</formula>
    </cfRule>
  </conditionalFormatting>
  <conditionalFormatting sqref="AH37:AH84 AH86:AH90 AH123:AH170 AH172:AH176">
    <cfRule type="expression" dxfId="0" priority="22">
      <formula>P37="No"</formula>
    </cfRule>
  </conditionalFormatting>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3000000}">
          <x14:formula1>
            <xm:f>'Gender initiative list'!$B$1:$B$4</xm:f>
          </x14:formula1>
          <xm:sqref>P9:R9 P95:R95</xm:sqref>
        </x14:dataValidation>
        <x14:dataValidation type="list" allowBlank="1" showInputMessage="1" showErrorMessage="1" xr:uid="{00000000-0002-0000-0500-000002000000}">
          <x14:formula1>
            <xm:f>'Gender initiative list'!$B$26:$B$27</xm:f>
          </x14:formula1>
          <xm:sqref>P172:P176 P123:P170 P86:P90 P37:P84</xm:sqref>
        </x14:dataValidation>
        <x14:dataValidation type="list" allowBlank="1" showInputMessage="1" showErrorMessage="1" xr:uid="{00000000-0002-0000-0500-000000000000}">
          <x14:formula1>
            <xm:f>'Gender initiative list'!$I$1:$I$5</xm:f>
          </x14:formula1>
          <xm:sqref>P96:R96</xm:sqref>
        </x14:dataValidation>
        <x14:dataValidation type="list" allowBlank="1" showInputMessage="1" showErrorMessage="1" xr:uid="{6CF6E2E1-DC8A-4A27-9BDE-E04AB1E4BA71}">
          <x14:formula1>
            <xm:f>'Gender initiative list'!$G$1:$G$5</xm:f>
          </x14:formula1>
          <xm:sqref>P10:R10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M2 - Assessment tool</vt:lpstr>
      <vt:lpstr>Assessment answers</vt:lpstr>
      <vt:lpstr>M2 - Assessment results</vt:lpstr>
      <vt:lpstr>M2 - Idea prioritization</vt:lpstr>
      <vt:lpstr>M2 - Library of Resources</vt:lpstr>
      <vt:lpstr>Gender initiative list</vt:lpstr>
      <vt:lpstr>Idea prioritization list</vt:lpstr>
      <vt:lpstr>M3 - Initiative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Cecilia Gamba</cp:lastModifiedBy>
  <cp:revision/>
  <dcterms:created xsi:type="dcterms:W3CDTF">2021-03-25T08:30:31Z</dcterms:created>
  <dcterms:modified xsi:type="dcterms:W3CDTF">2026-01-28T10:46:41Z</dcterms:modified>
  <cp:category/>
  <cp:contentStatus/>
</cp:coreProperties>
</file>