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defaultThemeVersion="166925"/>
  <mc:AlternateContent xmlns:mc="http://schemas.openxmlformats.org/markup-compatibility/2006">
    <mc:Choice Requires="x15">
      <x15ac:absPath xmlns:x15ac="http://schemas.microsoft.com/office/spreadsheetml/2010/11/ac" url="/Users/michaljanuszewski/LeFil Dropbox/LeFil team folder/GSFF/Content and research/Gender mainstreaming online workshop/New materials in progress/Tools for ventures/FV Ventures/Spanish/"/>
    </mc:Choice>
  </mc:AlternateContent>
  <xr:revisionPtr revIDLastSave="0" documentId="13_ncr:1_{828743D3-A28E-6A4B-B1CA-CB91C8CDA853}" xr6:coauthVersionLast="47" xr6:coauthVersionMax="47" xr10:uidLastSave="{00000000-0000-0000-0000-000000000000}"/>
  <bookViews>
    <workbookView xWindow="0" yWindow="0" windowWidth="28800" windowHeight="18000" tabRatio="901" activeTab="5" xr2:uid="{00000000-000D-0000-FFFF-FFFF00000000}"/>
  </bookViews>
  <sheets>
    <sheet name="M2 -Herramienta de evaluación" sheetId="1" r:id="rId1"/>
    <sheet name="M2 - Resultados evaluación" sheetId="10" r:id="rId2"/>
    <sheet name="Assessment answers" sheetId="11" state="hidden" r:id="rId3"/>
    <sheet name="M2- Herramienta de priorización" sheetId="13" r:id="rId4"/>
    <sheet name="M2 - Biblioteca de recursos" sheetId="15" r:id="rId5"/>
    <sheet name="M3 - Plantilla de iniciativa" sheetId="16" r:id="rId6"/>
    <sheet name="Idea prioritization list" sheetId="14" state="hidden" r:id="rId7"/>
    <sheet name="Lista de iniciativas de género" sheetId="17" state="hidden" r:id="rId8"/>
  </sheets>
  <externalReferences>
    <externalReference r:id="rId9"/>
  </externalReferences>
  <definedNames>
    <definedName name="TypeIntervention">[1]Lists!$B$57:$B$59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6" i="13" l="1"/>
  <c r="C12" i="13" l="1"/>
  <c r="E14" i="10"/>
  <c r="E13" i="10"/>
  <c r="E12" i="10"/>
  <c r="E11" i="10"/>
  <c r="E10" i="10"/>
  <c r="E9" i="10"/>
  <c r="E8" i="10"/>
  <c r="E6" i="10"/>
  <c r="E5" i="10"/>
  <c r="C5" i="13"/>
  <c r="C7" i="13"/>
  <c r="C8" i="13"/>
  <c r="C9" i="13"/>
  <c r="C10" i="13"/>
  <c r="D10" i="13" s="1"/>
  <c r="C11" i="13"/>
  <c r="C13" i="13"/>
  <c r="C18" i="13"/>
  <c r="C23" i="13"/>
  <c r="C25" i="13"/>
  <c r="C26" i="13"/>
  <c r="D26" i="13" s="1"/>
  <c r="C27" i="13"/>
  <c r="C28" i="13"/>
  <c r="D28" i="13" s="1"/>
  <c r="C29" i="13"/>
  <c r="D29" i="13" s="1"/>
  <c r="C30" i="13"/>
  <c r="C31" i="13"/>
  <c r="C32" i="13"/>
  <c r="C33" i="13"/>
  <c r="C34" i="13"/>
  <c r="C35" i="13"/>
  <c r="C36" i="13"/>
  <c r="D36" i="13" s="1"/>
  <c r="C37" i="13"/>
  <c r="C38" i="13"/>
  <c r="C39" i="13"/>
  <c r="C40" i="13"/>
  <c r="C41" i="13"/>
  <c r="C42" i="13"/>
  <c r="C43" i="13"/>
  <c r="G5" i="17"/>
  <c r="G4" i="17"/>
  <c r="G2" i="17"/>
  <c r="G3" i="17"/>
  <c r="G1" i="17"/>
  <c r="I1" i="17" a="1"/>
  <c r="K1" i="17" a="1"/>
  <c r="P48" i="16"/>
  <c r="P33" i="16"/>
  <c r="P32" i="16"/>
  <c r="P31" i="16"/>
  <c r="P30" i="16"/>
  <c r="P29" i="16"/>
  <c r="P28" i="16"/>
  <c r="P27" i="16"/>
  <c r="P26" i="16"/>
  <c r="P58" i="16"/>
  <c r="P59" i="16"/>
  <c r="P60" i="16"/>
  <c r="P65" i="16"/>
  <c r="P64" i="16"/>
  <c r="P63" i="16"/>
  <c r="P62" i="16"/>
  <c r="P61" i="16"/>
  <c r="P57" i="16"/>
  <c r="P56" i="16"/>
  <c r="P55" i="16"/>
  <c r="P54" i="16"/>
  <c r="P53" i="16"/>
  <c r="P52" i="16"/>
  <c r="P51" i="16"/>
  <c r="P43" i="16"/>
  <c r="D6" i="10"/>
  <c r="K5" i="13"/>
  <c r="P34" i="16"/>
  <c r="P35" i="16"/>
  <c r="P36" i="16"/>
  <c r="P37" i="16"/>
  <c r="P38" i="16"/>
  <c r="P39" i="16"/>
  <c r="P40" i="16"/>
  <c r="P41" i="16"/>
  <c r="P42" i="16"/>
  <c r="P44" i="16"/>
  <c r="P45" i="16"/>
  <c r="P46" i="16"/>
  <c r="P47" i="16"/>
  <c r="P49" i="16"/>
  <c r="D9" i="10"/>
  <c r="D7" i="10"/>
  <c r="E447" i="1"/>
  <c r="B54" i="11"/>
  <c r="E437" i="1"/>
  <c r="B53" i="11"/>
  <c r="D42" i="13"/>
  <c r="E423" i="1"/>
  <c r="B51" i="11"/>
  <c r="E413" i="1"/>
  <c r="B50" i="11"/>
  <c r="C50" i="11"/>
  <c r="D40" i="13"/>
  <c r="E403" i="1"/>
  <c r="B49" i="11"/>
  <c r="E393" i="1"/>
  <c r="B48" i="11"/>
  <c r="C48" i="11"/>
  <c r="D38" i="13"/>
  <c r="E376" i="1"/>
  <c r="B46" i="11"/>
  <c r="E362" i="1"/>
  <c r="B44" i="11"/>
  <c r="C44" i="11"/>
  <c r="E352" i="1"/>
  <c r="B43" i="11"/>
  <c r="E342" i="1"/>
  <c r="B42" i="11"/>
  <c r="C42" i="11"/>
  <c r="D34" i="13"/>
  <c r="E325" i="1"/>
  <c r="B40" i="11"/>
  <c r="E315" i="1"/>
  <c r="B39" i="11"/>
  <c r="D32" i="13"/>
  <c r="E305" i="1"/>
  <c r="B38" i="11"/>
  <c r="E295" i="1"/>
  <c r="B37" i="11"/>
  <c r="D30" i="13"/>
  <c r="E281" i="1"/>
  <c r="B35" i="11"/>
  <c r="E261" i="1"/>
  <c r="B33" i="11"/>
  <c r="C33" i="11"/>
  <c r="D27" i="13"/>
  <c r="E271" i="1"/>
  <c r="B34" i="11"/>
  <c r="E220" i="1"/>
  <c r="B28" i="11"/>
  <c r="C24" i="13" s="1"/>
  <c r="C28" i="11"/>
  <c r="D24" i="13"/>
  <c r="E190" i="1"/>
  <c r="B25" i="11"/>
  <c r="C21" i="13" s="1"/>
  <c r="E200" i="1"/>
  <c r="B26" i="11"/>
  <c r="C22" i="13" s="1"/>
  <c r="C26" i="11"/>
  <c r="D22" i="13"/>
  <c r="E210" i="1"/>
  <c r="B27" i="11"/>
  <c r="E180" i="1"/>
  <c r="B24" i="11"/>
  <c r="C20" i="13" s="1"/>
  <c r="D20" i="13" s="1"/>
  <c r="E170" i="1"/>
  <c r="B23" i="11"/>
  <c r="C19" i="13" s="1"/>
  <c r="E160" i="1"/>
  <c r="B22" i="11"/>
  <c r="D18" i="13"/>
  <c r="E150" i="1"/>
  <c r="B21" i="11"/>
  <c r="C17" i="13" s="1"/>
  <c r="E72" i="1"/>
  <c r="B12" i="11"/>
  <c r="C12" i="11"/>
  <c r="E62" i="1"/>
  <c r="B11" i="11"/>
  <c r="E86" i="1"/>
  <c r="B14" i="11"/>
  <c r="E96" i="1"/>
  <c r="B15" i="11"/>
  <c r="E106" i="1"/>
  <c r="B16" i="11"/>
  <c r="D11" i="10"/>
  <c r="D14" i="10"/>
  <c r="D13" i="10"/>
  <c r="D5" i="10"/>
  <c r="B50" i="16"/>
  <c r="E29" i="1"/>
  <c r="B8" i="11"/>
  <c r="E39" i="1"/>
  <c r="B9" i="11"/>
  <c r="C9" i="11"/>
  <c r="E49" i="1"/>
  <c r="B10" i="11"/>
  <c r="E247" i="1"/>
  <c r="B31" i="11"/>
  <c r="E237" i="1"/>
  <c r="B30" i="11"/>
  <c r="C30" i="11"/>
  <c r="D25" i="13"/>
  <c r="E130" i="1"/>
  <c r="B19" i="11"/>
  <c r="C15" i="13" s="1"/>
  <c r="E140" i="1"/>
  <c r="B20" i="11"/>
  <c r="C16" i="13" s="1"/>
  <c r="E120" i="1"/>
  <c r="B18" i="11"/>
  <c r="C15" i="11"/>
  <c r="E19" i="1"/>
  <c r="B7" i="11"/>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K37" i="13"/>
  <c r="K38" i="13"/>
  <c r="K39" i="13"/>
  <c r="K40" i="13"/>
  <c r="K41" i="13"/>
  <c r="K42" i="13"/>
  <c r="K43" i="13"/>
  <c r="C6" i="11"/>
  <c r="D8" i="10"/>
  <c r="D10" i="10"/>
  <c r="D12" i="10"/>
  <c r="C13" i="11"/>
  <c r="C17" i="11"/>
  <c r="C29" i="11"/>
  <c r="C32" i="11"/>
  <c r="C36" i="11"/>
  <c r="C41" i="11"/>
  <c r="C45" i="11"/>
  <c r="C47" i="11"/>
  <c r="C52" i="11"/>
  <c r="C39" i="11"/>
  <c r="C24" i="11"/>
  <c r="C22" i="11"/>
  <c r="C53" i="11"/>
  <c r="C37" i="11"/>
  <c r="C20" i="11"/>
  <c r="D16" i="13"/>
  <c r="C31" i="11"/>
  <c r="C18" i="11"/>
  <c r="D11" i="13"/>
  <c r="D6" i="13"/>
  <c r="C8" i="11"/>
  <c r="C51" i="11"/>
  <c r="D41" i="13"/>
  <c r="C34" i="11"/>
  <c r="D19" i="13"/>
  <c r="C23" i="11"/>
  <c r="D37" i="13"/>
  <c r="C46" i="11"/>
  <c r="D21" i="13"/>
  <c r="C25" i="11"/>
  <c r="C35" i="11"/>
  <c r="C38" i="11"/>
  <c r="D31" i="13"/>
  <c r="D8" i="13"/>
  <c r="C10" i="11"/>
  <c r="C7" i="11"/>
  <c r="D5" i="13"/>
  <c r="D39" i="13"/>
  <c r="C49" i="11"/>
  <c r="D43" i="13"/>
  <c r="C54" i="11"/>
  <c r="C19" i="11"/>
  <c r="D15" i="13"/>
  <c r="C21" i="11"/>
  <c r="D17" i="13"/>
  <c r="D35" i="13"/>
  <c r="C43" i="11"/>
  <c r="D13" i="13"/>
  <c r="C16" i="11"/>
  <c r="D23" i="13"/>
  <c r="C27" i="11"/>
  <c r="D9" i="13"/>
  <c r="C11" i="11"/>
  <c r="D33" i="13"/>
  <c r="C40" i="11"/>
  <c r="D12" i="13"/>
  <c r="D7" i="13"/>
  <c r="C14" i="11"/>
  <c r="K1" i="17" l="1"/>
  <c r="R16" i="16" s="1"/>
  <c r="R19" i="16"/>
  <c r="I1" i="17"/>
  <c r="N16" i="16" s="1"/>
  <c r="N18" i="16"/>
  <c r="E7" i="10"/>
  <c r="E15" i="10" s="1"/>
  <c r="C14" i="13"/>
  <c r="D14" i="13" s="1"/>
  <c r="N19" i="16"/>
  <c r="N17" i="16"/>
  <c r="R20" i="16"/>
  <c r="R18" i="16"/>
  <c r="N20" i="16"/>
  <c r="R17" i="16"/>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<sst xmlns="http://schemas.openxmlformats.org/spreadsheetml/2006/main" count="1092" uniqueCount="578">
  <si>
    <t xml:space="preserve"> HERRAMIENTA DE EVALUACIÓN DE LA INTEGRACIÓN DE LA PERSPECTIVA DE GÉNERO</t>
  </si>
  <si>
    <r>
      <rPr>
        <b/>
        <sz val="12"/>
        <color rgb="FF0E303B"/>
        <rFont val="Calibri"/>
        <family val="2"/>
        <scheme val="minor"/>
      </rPr>
      <t>Objetivo:</t>
    </r>
    <r>
      <rPr>
        <sz val="12"/>
        <color theme="1"/>
        <rFont val="Calibri"/>
        <family val="2"/>
        <scheme val="minor"/>
      </rPr>
      <t xml:space="preserve">
Esta evaluación le ayudará a comprender el nivel de integración de la perspectiva de género en su organización y le permitirá descubrir áreas de mejora.
</t>
    </r>
    <r>
      <rPr>
        <b/>
        <sz val="12"/>
        <color rgb="FF0E303B"/>
        <rFont val="Calibri"/>
        <family val="2"/>
        <scheme val="minor"/>
      </rPr>
      <t>Instrucciones:</t>
    </r>
    <r>
      <rPr>
        <sz val="12"/>
        <color rgb="FF0E303B"/>
        <rFont val="Calibri"/>
        <family val="2"/>
        <scheme val="minor"/>
      </rPr>
      <t xml:space="preserve">
</t>
    </r>
    <r>
      <rPr>
        <sz val="12"/>
        <color theme="1"/>
        <rFont val="Calibri"/>
        <family val="2"/>
        <scheme val="minor"/>
      </rPr>
      <t xml:space="preserve">1) Hay </t>
    </r>
    <r>
      <rPr>
        <b/>
        <sz val="12"/>
        <color rgb="FFC00000"/>
        <rFont val="Calibri"/>
        <family val="2"/>
        <scheme val="minor"/>
      </rPr>
      <t>10 secciones</t>
    </r>
    <r>
      <rPr>
        <sz val="12"/>
        <color theme="1"/>
        <rFont val="Calibri"/>
        <family val="2"/>
        <scheme val="minor"/>
      </rPr>
      <t xml:space="preserve"> en esta evaluación, que cubren </t>
    </r>
    <r>
      <rPr>
        <b/>
        <sz val="12"/>
        <color rgb="FFC00000"/>
        <rFont val="Calibri"/>
        <family val="2"/>
        <scheme val="minor"/>
      </rPr>
      <t>3 áreas principales de la organización</t>
    </r>
    <r>
      <rPr>
        <sz val="12"/>
        <color theme="1"/>
        <rFont val="Calibri"/>
        <family val="2"/>
        <scheme val="minor"/>
      </rPr>
      <t xml:space="preserve">: i) diversidad del personal y del liderazgo, ii) producto o servicio con perspectiva de género, y iii) diversidad y equidad en la cadena de suministro.
2) Para cada pregunta, hay </t>
    </r>
    <r>
      <rPr>
        <b/>
        <sz val="12"/>
        <color rgb="FFC00000"/>
        <rFont val="Calibri"/>
        <family val="2"/>
        <scheme val="minor"/>
      </rPr>
      <t>5 u 8 respuestas posibles</t>
    </r>
    <r>
      <rPr>
        <sz val="12"/>
        <color theme="1"/>
        <rFont val="Calibri"/>
        <family val="2"/>
        <scheme val="minor"/>
      </rPr>
      <t xml:space="preserve"> para elegir. Elija la opción que mejor refleje la situación de su organización o, si considera que ninguna de las opciones es aplicable a su organización, elija "No aplicable".
3) Para seleccionar una respuesta, introduzca una "</t>
    </r>
    <r>
      <rPr>
        <b/>
        <sz val="12"/>
        <color rgb="FFC00000"/>
        <rFont val="Calibri"/>
        <family val="2"/>
        <scheme val="minor"/>
      </rPr>
      <t>X</t>
    </r>
    <r>
      <rPr>
        <sz val="12"/>
        <color theme="1"/>
        <rFont val="Calibri"/>
        <family val="2"/>
        <scheme val="minor"/>
      </rPr>
      <t xml:space="preserve">" manualmente o utilizando el menú desplegable:
Por favor, seleccione únicamente una respuesta                
4) Una vez que haya respondido a todas las preguntas, diríjase a la página "M2 - Resultados de la evaluación" para consultar el nivel actual de integración de la perspectiva de género en su organización y detectar las áreas que podrían necesitar mejoras.
</t>
    </r>
    <r>
      <rPr>
        <b/>
        <sz val="12"/>
        <color rgb="FF0E303B"/>
        <rFont val="Calibri"/>
        <family val="2"/>
        <scheme val="minor"/>
      </rPr>
      <t>Nota:</t>
    </r>
    <r>
      <rPr>
        <sz val="12"/>
        <color theme="1"/>
        <rFont val="Calibri"/>
        <family val="2"/>
        <scheme val="minor"/>
      </rPr>
      <t xml:space="preserve">
La palabra "mujeres" se utiliza para designar a las personas que se identifican como mujeres, y la palabra "hombres" para designar a las personas que se identifican como hombres.</t>
    </r>
  </si>
  <si>
    <t>DIVERSIDAD DEL PERSONAL Y DEL LIDERAZGO</t>
  </si>
  <si>
    <t>Sección 1: Contratación equilibrada entre géneros</t>
  </si>
  <si>
    <t>1.1 ¿Qué proporción (%) de los/as empleados/as de su organización son mujeres?</t>
  </si>
  <si>
    <t>0-15%</t>
  </si>
  <si>
    <t>15-30%</t>
  </si>
  <si>
    <t>30-45%</t>
  </si>
  <si>
    <t>45-55%</t>
  </si>
  <si>
    <t>55-70%</t>
  </si>
  <si>
    <t>70-85%</t>
  </si>
  <si>
    <t>85%-100%</t>
  </si>
  <si>
    <t>NA</t>
  </si>
  <si>
    <t>Question points:</t>
  </si>
  <si>
    <t>1.2 ¿Emplea su organización a mujeres/hombres en roles más allá de los “estereotipados”? (p.ej., roles donde se asume que las mujeres son solidarias y los hombres competitivos, lo que resulta en una sobrerrepresentación de mujeres en puestos administrativos y de hombres en puestos de ventas)</t>
  </si>
  <si>
    <t>En nuestro equipo (casi) no hay mujeres/hombres en general</t>
  </si>
  <si>
    <t>Las mujeres de nuestro equipo están mayormente empleadas en roles ocupados principalmente por mujeres (p. ej., administración, comunicación, RRHH, etc.), mientras que los hombres trabajan principalmente en roles ocupados mayoritariamente por hombres (p. ej., trabajos técnicos, labores manuales, ventas, etc.)</t>
  </si>
  <si>
    <t>Nuestro equipo tiene una buena representación de mujeres/hombres en roles no estereotipados, pero principalmente en posiciones junior</t>
  </si>
  <si>
    <t>Nuestro equipo tiene una buena representación de mujeres/hombres en diferentes niveles jerárquicos y tipos de trabajo</t>
  </si>
  <si>
    <t>1.3 ¿Intenta su organización reclutar activamente empleados/as del género que está subrepresentado en su equipo?</t>
  </si>
  <si>
    <t>No realizamos ningún esfuerzo específico para garantizar la representación equitativa de género en nuestro equipo, ni tenemos objetivos para ello</t>
  </si>
  <si>
    <t>Nos gustaría mejorar la representación equitativa de género en nuestro equipo, pero no tenemos iniciativas específicas para garantizarla. Nuestro material de contratación está diseñado para comunicarse con candidatos/as de todos los géneros (p. ej., el texto y los elementos visuales se refieren tanto a hombres como a mujeres)</t>
  </si>
  <si>
    <t>Buscamos activamente candidatos/as del género subrepresentado en nuestro equipo, promoviendo las oportunidades de forma que les resulten atractivas (p. ej., destacando elementos que típicamente valora el género subrepresentado, p. ej. para las mujeres, el ambiente de trabajo, la flexibilidad, los beneficios para las madres trabajadoras, etc.)</t>
  </si>
  <si>
    <t>Contamos con un proceso sólido para encontrar candidatos/as del género subrepresentado en nuestro equipo (p. ej., organizando eventos de contratación dirigidos a candidatos/as del género subrepresentado, promoviendo vacantes a través de canales no tradicionales, ampliando nuestra reserva de candidatos/as a perfiles no tradicionales), atraerlos/as (p. ej.,  presentando un discurso promocional ajustado a lo que valora el género subrepresentado) y apoyarlos/as durante el proceso de contratación</t>
  </si>
  <si>
    <t>1.4  ¿Cuenta su organización con procesos que garanticen la igualdad de oportunidades para los/as candidatos/as de todos los géneros como reclutador/a?</t>
  </si>
  <si>
    <t>No tenemos procesos específicos para garantizar la igualdad de oportunidades en nuestro proceso de contratación</t>
  </si>
  <si>
    <t>Somos conscientes de los prejuicios de género y tratamos de ser justos en nuestro proceso de contratación</t>
  </si>
  <si>
    <t>Tenemos varias iniciativas para garantizar que los/as candidatos/as tengan las mismas oportunidades en nuestro proceso de contratación. Utilizamos CV ciegos (es decir, eliminamos el nombre y la foto) y nuestros/as reclutadores/as han recibido formación sobre prejuicios de género inconscientes</t>
  </si>
  <si>
    <t>Tenemos varias iniciativas para garantizar que los/as candidatos/as tengan las mismas oportunidades en nuestro proceso de contratación. Utilizamos CV ciegos, nuestros/as reclutadores/as han recibido formación sobre prejuicios de género inconscientes, y contamos con un proceso en el que los/as candidatos/as preseleccionados/as son debatidos/as por un comité formado por profesionales de género diverso</t>
  </si>
  <si>
    <t>1.5 ¿Qué proporción (%) de la alta dirección de su organización está compuesta por mujeres?</t>
  </si>
  <si>
    <t xml:space="preserve">1.6 ¿Intenta su organización reclutar activamente a gerentes del género que está subrepresentado en los puestos de alta dirección? </t>
  </si>
  <si>
    <t>No realizamos ningún esfuerzo específico para garantizar la representación equitativa de género en los puestos de alta dirección, ni tenemos objetivos para ello</t>
  </si>
  <si>
    <t>Nos gustaría mejorar la representación equitativa de género en los puestos de alta dirección, pero no tenemos iniciativas específicas para garantizarla. Nuestro material de contratación está diseñado para comunicarse con candidatos/as de todos los géneros (p. ej., el texto y los elementos visuales se refieren tanto a hombres como a mujeres)</t>
  </si>
  <si>
    <t>Buscamos activamente candidatos/as del género subrepresentado para cubrir los puestos de alta dirección, promoviendo las oportunidades de forma que les resulten atractivas (p. ej., destacando elementos que típicamente valora el género subrepresentado, p. ej., para las mujeres, el ambiente de trabajo, la flexibilidad, los beneficios para las madres trabajadoras, etc.)</t>
  </si>
  <si>
    <t>Contamos con un proceso sólido para encontrar candidatos/as del género subrepresentado para los puestos de alta dirección (p. ej., organizando eventos de contratación dirigidos a candidatos/as del género subrepresentado, promoviendo vacantes a través de canales no tradicionales, ampliando nuestra reserva de candidatos/as a perfiles no tradicionales), atraerlos/as (p. ej.,  presentando un discurso promocional ajustado a lo que valora el género subrepresentado) y apoyarlos/as durante el proceso de contratación</t>
  </si>
  <si>
    <t>Sección 2: Promoción y retención equilibradas entre géneros</t>
  </si>
  <si>
    <t>2.1 Por lo general, ¿avanzan los/as empleados/as de todos los géneros en su carrera al mismo ritmo en su organización?</t>
  </si>
  <si>
    <t>No medimos el ritmo de progresión profesional, por lo que es difícil saberlo</t>
  </si>
  <si>
    <t>Los/as empleados/as de un determinado género tienden a ascender más lentamente que sus homólogos/as</t>
  </si>
  <si>
    <t>Los/as empleados/as de todos los géneros progresan de manera similar, hasta llegar a los puestos de alta dirección, donde los/as empleados/as de un determinado género suelen tomar la delantera debido a barreras específicas de género que enfrentan sus homólogos/as</t>
  </si>
  <si>
    <t>Frecuentemente medimos y abordamos el ritmo de progresión profesional por géneros y sabemos que los/as empleados/as de todos los géneros progresan al mismo ritmo en nuestra organización</t>
  </si>
  <si>
    <t>2.2 ¿Intenta su organización promocionar activamente a empleados/as del género que está subrepresentado en los puestos de alta dirección?</t>
  </si>
  <si>
    <t>Nos gustaría mejorar la representación equitativa de género en los puestos de alta dirección, pero no tenemos iniciativas específicas para garantizarla</t>
  </si>
  <si>
    <t>Intentamos promocionar activamente a los/as empleados/as del género subrepresentado en los puestos de alta dirección ( p. ej. dar prioridad a los/as candidatos/as del género subrepresentado)</t>
  </si>
  <si>
    <t>Disponemos de un proceso sólido para fomentar y facilitar la promoción de empleados/as del género subrepresentado en puestos de alta dirección (p. ej., permitir la flexibilidad, políticas de promoción objetivas)</t>
  </si>
  <si>
    <t>2.3 ¿Ofrece su organización programas de mentoría de mujer a mujer o de hombre a hombre?</t>
  </si>
  <si>
    <t>No</t>
  </si>
  <si>
    <t>No, pero estamos abiertos a la idea</t>
  </si>
  <si>
    <t>Sí, pero sólo en casos concretos o ad hoc</t>
  </si>
  <si>
    <t>Sí, contamos con un programa específico de mentoría de mujer a mujer o de hombre a hombre para empleados/as</t>
  </si>
  <si>
    <t>Sección 3: Políticas y prácticas de RRHH con perspectiva de género</t>
  </si>
  <si>
    <t>3.1 ¿Ofrece su organización el mismo salario a empleados/as de todos los géneros con el mismo nivel de responsabilidad?</t>
  </si>
  <si>
    <t>Los salarios se negocian caso por caso, independientemente del género</t>
  </si>
  <si>
    <t>La mayoría de nuestros/as empleados/as con un nivel de responsabilidad equivalente tienen el mismo salario independientemente de su género</t>
  </si>
  <si>
    <t xml:space="preserve">Disponemos de un proceso para garantizar que los/as empleados/as con un nivel de responsabilidad equivalente tengan el mismo salario independientemente de su género, pero principalmente en posiciones junior </t>
  </si>
  <si>
    <t>Disponemos de un proceso para garantizar que los/as empleados/as con un nivel de responsabilidad equivalente tengan el mismo salario independientemente de su género en todos los niveles jerárquicos</t>
  </si>
  <si>
    <t xml:space="preserve">3.2 ¿Proporciona su organización transparencia sobre los niveles salariales y la ratio de la brecha salarial de género? </t>
  </si>
  <si>
    <t>No tenemos transparencia sobre los niveles salariales de los/as empleados/as</t>
  </si>
  <si>
    <t>Tenemos algo de transparencia sobre los niveles salariales pero no desglosados por género</t>
  </si>
  <si>
    <t>Tenemos transparencia sobre los niveles salariales, desglosados por género</t>
  </si>
  <si>
    <t>Tenemos transparencia sobre los niveles salariales, desglosados por género, y debatimos las políticas salariales con nuestro equipo para garantizar que no haya discriminación por razón de género (o percepción de la misma)</t>
  </si>
  <si>
    <t>3.3 ¿Garantiza su organización criterios claros y objetivos para los aumentos salariales y los ascensos, teniendo en cuenta las diferencias entre géneros a la hora de abordar estas discusiones/negociaciones?</t>
  </si>
  <si>
    <t>Tratamos a todo el mundo de la misma manera, sin criterios objetivos y sin tener en cuenta las dinámicas de género</t>
  </si>
  <si>
    <t>Somos conscientes de las dinámicas de género (es decir, que las mujeres tienden a ser menos agresivas en sus demandas), pero no intentamos concienciar activamente sobre esta dinámica ni contrarrestarla con criterios objetivos para los aumentos</t>
  </si>
  <si>
    <t>Somos transparentes sobre el nivel salarial que se puede esperar para los diferentes niveles de responsabilidad, y animamos a nuestro/as empleados/as de alto rendimiento a que expresen sus demandas de manera más contundente si aún no lo hacen</t>
  </si>
  <si>
    <t>Somos transparentes sobre el nivel salarial que se puede esperar para los diferentes niveles de responsabilidad, y ofrecemos aumentos salariales basados en criterios objetivos y bien definidos. Los aumentos salariales se discuten en un comité formado por profesionales de género diverso. Si es aplicable, se informa a los empleados/as (especialmente a las mujeres) sobre su tendencia a ser menos vocales acerca de sus demandas</t>
  </si>
  <si>
    <t>3.4 ¿Dispone su organización de una política de baja parental retribuida?</t>
  </si>
  <si>
    <t>Sólo ofrecemos permisos de maternidad no remunerados</t>
  </si>
  <si>
    <t>Sólo concedemos permisos de maternidad o paternidad remunerados en la medida en que lo exige la ley</t>
  </si>
  <si>
    <t>Ofrecemos permisos parentales retribuidos que van más allá de lo que establece la ley (es decir, durante más tiempo y/o con una mayor remuneración), pero sobre todo a las madres biológicas</t>
  </si>
  <si>
    <t>Ofrecemos un permiso parental retribuido que va más allá de lo que establece la ley (es decir, durante un periodo más largo y/o con una mayor remuneración), en igualdad de condiciones tanto para las madres biológicas como para las no biológicas, y animamos activamente a los padres a beneficiarse de esta política en la misma medida que las madres</t>
  </si>
  <si>
    <t>3.5 ¿Ofrece su organización condiciones laborales que tengan en cuenta las necesidades específicas de los/as (futuros/as) padres, madres y cuidadores/as?</t>
  </si>
  <si>
    <t>Tratamos a los/as (futuros/as) padres, madres y cuidadores/as como al resto de trabajadores/as</t>
  </si>
  <si>
    <t>Tratamos de ser flexibles en cuanto a los horarios y la ubicación del trabajo para acomodar a los/as (futuros/as) padres, madres y cuidadores/as, pero no es algo sistemático</t>
  </si>
  <si>
    <t>Ofrecemos sistemáticamente flexibilidad a (futuros/as) padres, madres y cuidadores/as. Los/as empleados/as pueden trabajar a tiempo parcial, a distancia y con horarios flexibles</t>
  </si>
  <si>
    <t>Contamos con sólidas iniciativas para facilitar las condiciones de trabajo de (futuros/as) padres, madres y cuidadores/as, además del trabajo a tiempo parcial, el trabajo a distancia y los horarios flexibles. Por ejemplo, ofrecemos salas de lactancia, guarderías in situ, tiempo libre personal adicional para responsabilidades de cuidado, etc.</t>
  </si>
  <si>
    <t>3.6 ¿Permite generalmente su organización el trabajo a tiempo parcial tanto para mujeres como para hombres?</t>
  </si>
  <si>
    <t>Permitimos el trabajo a tiempo parcial sólo en casos concretos y en circunstancias especiales</t>
  </si>
  <si>
    <t>Permitimos el trabajo a tiempo parcial sólo para grupos específicos de empleados/as (p. ej., madres/padres, estudiantes, ...)</t>
  </si>
  <si>
    <t>Permitimos el trabajo a tiempo parcial para todos/as los/as trabajadores/as, independientemente de su género o situación personal</t>
  </si>
  <si>
    <t>3.7 ¿Ofrece su organización flexibilidad para trabajar a distancia (excluida la normativa COVID-19)?</t>
  </si>
  <si>
    <t>Permitimos el trabajo a distancia sólo en casos concretos y en circunstancias especiales</t>
  </si>
  <si>
    <t>Permitimos el trabajo a distancia sólo en circunstancias o para grupos específicos de empleados/as (p. ej. cuando se cuida a un familiar enfermo, a madres/padres, ...)</t>
  </si>
  <si>
    <t>Animamos a nuestros/as empleados/as a trabajar a distancia siempre que sea necesario y/o permitimos el trabajo a distancia al menos 1 día a la semana</t>
  </si>
  <si>
    <t>3.8  ¿Dispone su organización de políticas para prevenir y abordar el acoso sexual? (p. ej., dónde/cómo denunciar, consecuencias, etc.)</t>
  </si>
  <si>
    <t>No, no tenemos ninguna política sobre acoso sexual</t>
  </si>
  <si>
    <t>Tenemos una política contra el acoso sexual, pero no incluye un proceso/canal específico para denunciar los casos</t>
  </si>
  <si>
    <t>Tenemos una política contra el acoso sexual que incluye un proceso/canal específico para denunciar los casos, pero la persona designada para gestionar los casos tiene conocimientos/tiempo limitados para ello</t>
  </si>
  <si>
    <t>Tenemos una política contra el acoso sexual que incluye un proceso/canal específico para denunciar los casos a una persona especializada y con conocimientos (p. ej., un/a defensor/a del pueblo, un mediador), que está a disposición de los/as empleados/as que quieran hablar de cualquier tipo de situación, manteniendo la confidencialidad. El proceso para tratar los casos también está claramente definido</t>
  </si>
  <si>
    <t>3.9 ¿Ofrece su organización formación sobre prejuicios de género a los/as empleados/as y a la dirección (es decir, para que todos/as comprendan que tienen prejuicios y cómo abordarlos o mitigarlos)?</t>
  </si>
  <si>
    <t>Sí, pero es opcional</t>
  </si>
  <si>
    <t>Sí, ofrecemos una formación obligatoria pero sólo para algunas categorías de empleados/as (p. ej., sólo para altos/as directivos/as, o sólo para personal de marketing, etc.)</t>
  </si>
  <si>
    <t>Sí, ofrecemos una formación obligatoria para los/as empleados/as de todas las funciones y niveles jerárquicos</t>
  </si>
  <si>
    <t>3.10 ¿Proporciona su organización "feedback" de manera diferenciada según el género, teniendo en cuenta las necesidades y preferencias específicas relacionadas con el género?</t>
  </si>
  <si>
    <t>Proporcionamos "feedback" de la misma manera a hombres y mujeres, sin tener en cuenta las necesidades y preferencias específicas de cada género</t>
  </si>
  <si>
    <t>Somos conscientes de que existen diferentes necesidades y preferencias en función del género (p. ej., las mujeres tienden a tomarse los comentarios negativos de forma más personal que los hombres), pero no abordamos activamente esta cuestión</t>
  </si>
  <si>
    <t>Algunos/as supervisores/as intentan adaptar su enfoque de las opiniones en función del género de los/as empleados/as (p. ej., teniendo en cuenta que algunas mujeres tienden a tomarse las opiniones negativas de forma más personal)</t>
  </si>
  <si>
    <t>Todos/as nuestros/as supervisores/as están formados/as para ofrecer "feedback" diferenciado en función del género de los/as empleados/as (p. ej. utilizando "feedback" centrado en los puntos fuertes con los/as empleados/as más inseguros/as)</t>
  </si>
  <si>
    <t>3.11 ¿Recoge su organización datos desglosados por género relativos a los recursos humanos, los analiza y actúa en consecuencia?</t>
  </si>
  <si>
    <t>Recopilamos datos desglosados por género sobre algunos de nuestros procesos de recursos humanos, pero no los analizamos ni actuamos en consecuencia</t>
  </si>
  <si>
    <t xml:space="preserve">En ocasiones hemos analizado datos desglosados por género y, en consecuencia, hemos ajustado algunos de nuestros procedimientos de recursos humanos </t>
  </si>
  <si>
    <t>Recopilamos y analizamos sistemáticamente datos desglosados por género relativos a todos nuestros procedimientos de recursos humanos, con vistas a mejorar nuestro lugar de trabajo para todos/as nuestros/as empleados/as</t>
  </si>
  <si>
    <t>Sección 4: Diversidad en el Consejo de administración</t>
  </si>
  <si>
    <t>4.1 ¿Qué proporción (%) de los miembros del Consejo de administración de su organización son mujeres?</t>
  </si>
  <si>
    <t>4.2 ¿Trata su organización de incorporar activamente miembros del género subrepresentado en el Consejo?</t>
  </si>
  <si>
    <t>No hacemos ningún esfuerzo específico para garantizar la representación equitativa de género en nuestro Consejo, ni tenemos objetivos para ello</t>
  </si>
  <si>
    <t>Nos gustaría mejorar la representación equitativa de género en el Consejo, pero no contamos con iniciativas específicas para garantizarla</t>
  </si>
  <si>
    <t>Intentamos activamente incorporar miembros del Consejo del género subrepresentado (p. ej. dar prioridad a los/as candidatos/as del género subrepresentado)</t>
  </si>
  <si>
    <t>Contamos con un proceso sólido para buscar e incorporar miembros del género subrepresentado en el Consejo (p. ej. ampliando nuestra reserva de candidatos/as a perfiles no tradicionales, presentando un discurso promocional ajustado a lo que valora el género subrepresentado)</t>
  </si>
  <si>
    <t>PRODUCTO O SERVICIO CON PERSPECTIVA DE GÉNERO</t>
  </si>
  <si>
    <t>Sección 5: Diseño de productos y estudio de mercado con perspectiva de género</t>
  </si>
  <si>
    <t>5.1 ¿Realiza su organización estudios sobre los/as clientes/as para conocer sus preferencias y necesidades desglosadas por género?</t>
  </si>
  <si>
    <t>No realizamos estudios sobre los/as clientes/as</t>
  </si>
  <si>
    <t>Realizamos estudios sobre los/as clientes/as, pero no desglosamos específicamente los resultados por género</t>
  </si>
  <si>
    <t>En el caso de algunos de nuestros productos/servicios, realizamos estudios específicos para conocer las necesidades y preferencias de nuestros/as clientes/as, desglosados por género</t>
  </si>
  <si>
    <t>Investigamos sistemáticamente a nuestros/as clientes/as para conocer sus necesidades y preferencias desglosadas por género en todos nuestros productos/servicios</t>
  </si>
  <si>
    <t>5.2 ¿Tiene en cuenta su organización los aspectos relacionados con el género en el desarrollo de sus principales productos/servicios?</t>
  </si>
  <si>
    <t>Algunos de nuestros productos y servicios se dirigen más específicamente a las mujeres o a los hombres, en consonancia con sus funciones tradicionales en la sociedad (p. ej. para las mujeres: utensilios de cocina, o servicios para los niños)</t>
  </si>
  <si>
    <t>Algunos de nuestros productos se han desarrollado específicamente para mujeres u hombres, con el fin de responder mejor a sus necesidades y demandas específicas</t>
  </si>
  <si>
    <t>Tratamos de integrar sistemáticamente las necesidades y preferencias específicas de mujeres y hombres en el desarrollo de nuestra gama de productos, buscando nuevas oportunidades de mercado no aprovechadas</t>
  </si>
  <si>
    <t>5.3 ¿Personaliza su organización las características de sus productos/servicios para responder a las necesidades específicas de las mujeres/hombres? (p. ej., cambiar la talla, el color, las condiciones)</t>
  </si>
  <si>
    <t>Nuestros productos/servicios no distinguen entre hombres y mujeres</t>
  </si>
  <si>
    <t>Algunos de nuestros productos/servicios tienen características diferenciadoras para mujeres y hombres, de forma que se ajustan a los estereotipos de género tradicionales (p. ej., juguetes rosas para las niñas, ropa deportiva para los hombres)</t>
  </si>
  <si>
    <t>Algunas de las características de nuestros productos se han diseñado específicamente para satisfacer las necesidades y preferencias de mujeres y hombres, a partir de las opiniones de nuestros/as clientes/as</t>
  </si>
  <si>
    <t>Intentamos integrar sistemáticamente las necesidades y preferencias de las mujeres y los hombres en las características de nuestros productos (p. ej., cambiar la talla, el color, las condiciones), de forma que se tenga en cuenta la opinión directa de los/as clientes/as</t>
  </si>
  <si>
    <t>Sección 6: Marketing y comunicación con perspectiva de género</t>
  </si>
  <si>
    <t>6.1 ¿Los materiales de marketing de su organización están sesgados por género (p.ej., dirigidos mayormente a un género o reforzando estereotipos de género tradicionales)?</t>
  </si>
  <si>
    <t>No somos conscientes de que nuestro material de marketing pueda tener prejuicios de género</t>
  </si>
  <si>
    <t>Somos conscientes de que nuestros materiales de marketing pueden tener prejuicios de género, pero no abordamos esta cuestión de forma activa</t>
  </si>
  <si>
    <t>Intentamos representar a todos los géneros en nuestros materiales de marketing</t>
  </si>
  <si>
    <t>Intentamos conscientemente contrarrestar los estereotipos de género y apelar a una amplia gama de aspiraciones y estilos de vida en nuestros materiales de marketing</t>
  </si>
  <si>
    <t>6.2 Si su organización se dirige a clientes/as de todos los géneros, ¿dispone de materiales de marketing diferenciados por género? (p.ej. diferentes mensajes de marketing que reflejen las diferentes razones de compra entre mujeres y hombres)</t>
  </si>
  <si>
    <t>No. De hecho, aunque tenemos clientes/as de todos los géneros, nuestro marketing se dirige sobre todo a uno de ellos</t>
  </si>
  <si>
    <t>La mayoría de nuestros materiales de marketing están pensados para atraer tanto a hombres como a mujeres</t>
  </si>
  <si>
    <t>Adoptamos materiales de marketing diferenciados para productos/servicios dirigidos a mujeres/hombres</t>
  </si>
  <si>
    <t>Siempre tenemos en cuenta los hábitos de compra y las preferencias de hombres y mujeres a la hora de crear materiales de marketing. Cuando procede, desarrollamos estrategias de marketing diferenciadas para atraer a mujeres y hombres (p. ej., adaptando el mensaje, los canales y los elementos visuales)</t>
  </si>
  <si>
    <t>6.3 Si su organización se dirige a clientes/as de todos los géneros, ¿dispone de una estrategia de ventas diferenciada por género? (p. ej., diferentes lugares/enfoques, puntos de venta diferenciados)</t>
  </si>
  <si>
    <t>No. De hecho, aunque tenemos clientes/as  de todos los géneros, nuestros esfuerzos de venta se dirigen sobre todo a uno de ellos</t>
  </si>
  <si>
    <t>Intentamos activamente vender tanto a hombres como a mujeres</t>
  </si>
  <si>
    <t>Adoptamos estrategias de venta y promoción diferenciadas para los productos y servicios destinados a mujeres y hombres</t>
  </si>
  <si>
    <t>Siempre tenemos en cuenta los hábitos de compra y las preferencias de hombres y mujeres a la hora de elaborar y aplicar nuestras estrategias de venta (p. ej., diferentes ubicaciones/enfoques, puntos de venta diferenciados)</t>
  </si>
  <si>
    <t>6.4 Si su organización se dirige a clientes/as de todos los géneros, ¿recoge, analiza y actúa sobre el impacto de su negocio de forma desglosada por género?</t>
  </si>
  <si>
    <t>Recogemos datos desglosados por género en nuestros estudios de mercado y de impacto empresarial, pero no los analizamos específicamente ni actuamos en consecuencia</t>
  </si>
  <si>
    <t xml:space="preserve">En ocasiones hemos analizado datos desglosados por género y, en consecuencia, a veces hemos ajustado alguna característica de nuestro producto/servicio </t>
  </si>
  <si>
    <t>Recopilamos y analizamos sistemáticamente datos desglosados por género en nuestros estudios de mercado y de impacto empresarial, con vistas a mejorar nuestro producto/servicio para todos/as nuestros/as clientes/as</t>
  </si>
  <si>
    <t>Sección 7: Diversidad en los equipos de distribución y ventas</t>
  </si>
  <si>
    <t>7.1 ¿Qué proporción (%) del personal de ventas de su organización (tanto agentes de ventas internos/as como subcontratados/intermediarios/as) son mujeres?</t>
  </si>
  <si>
    <t xml:space="preserve">7.2 ¿Trata su organización activamente de contratar y retener a comerciales del género subrepresentado en su personal de ventas? </t>
  </si>
  <si>
    <t>No hacemos ningún esfuerzo específico para garantizar la representación equitativa de género en nuestro personal de ventas, ni tenemos objetivos para ello</t>
  </si>
  <si>
    <t>Nos gustaría mejorar la representación equitativa de género en nuestro personal de ventas, pero no tenemos iniciativas específicas para garantizarla</t>
  </si>
  <si>
    <t>Intentamos activamente contratar y retener a comerciales del género subrepresentado en nuestro personal de ventas (p. ej., promoviendo oportunidades de una manera que les resulte atractiva, permitiendo flexibilidad)</t>
  </si>
  <si>
    <t>Contamos con un sólido proceso para contratar a comerciales del género subrepresentado en nuestro personal de ventas (p. ej., enfoques de inscripción innovadores, ampliación de nuestra reserva de candidatos/as a perfiles no tradicionales), y nos esforzamos constantemente por retenerlos/as</t>
  </si>
  <si>
    <t>7.3 ¿Dispone su organización de políticas especiales para garantizar que los comerciales puedan realizar su trabajo de forma segura y productiva teniendo en cuenta las cuestiones específicas de género? (p.ej. transporte nocturno, políticas de gestión de efectivo)</t>
  </si>
  <si>
    <t>Tenemos iniciativas para mejorar la productividad y la seguridad de nuestro personal de ventas, pero no distinguimos entre géneros</t>
  </si>
  <si>
    <t>Tenemos políticas específicas para mejorar la productividad y la seguridad de nuestro personal de ventas teniendo en cuenta cuestiones específicas de género (p.ej. transporte nocturno, políticas de gestión de efectivo para mujeres)</t>
  </si>
  <si>
    <t>Contamos con un sólido proceso para garantizar la productividad y la seguridad de nuestro personal de ventas teniendo en cuenta las cuestiones específicas de género, y tratamos de mejorar sus condiciones de trabajo basándonos en continuos comentarios y sugerencias</t>
  </si>
  <si>
    <t>Sección 8: Atención al cliente con perspectiva de género</t>
  </si>
  <si>
    <t>8.1 ¿Recoge su organización datos de clientes/as desglosados por género (p. ej. satisfacción del cliente por género), los analiza y actúa en consecuencia para comprender y atender mejor a sus clientes/as?</t>
  </si>
  <si>
    <t>No, los datos de nuestros/as clientes/as no están desglosados por género</t>
  </si>
  <si>
    <t>Disponemos de algunos datos de clientes/as desglosados por género, pero no los utilizamos para ofrecer un mejor servicio al cliente</t>
  </si>
  <si>
    <t xml:space="preserve">En ocasiones hemos analizado datos de clientes/as desglosados por género y, en consecuencia, a veces hemos ajustado algunos de nuestros procesos de atención al cliente </t>
  </si>
  <si>
    <t>Recopilamos y analizamos sistemáticamente datos de clientes/as desglosados por género, con vistas a ofrecer un mejor servicio al cliente</t>
  </si>
  <si>
    <t>DIVERSIDAD Y EQUIDAD EN LA CADENA DE SUMINISTRO</t>
  </si>
  <si>
    <t>Sección 9: Selección de proveedores/as estratégicos/as con perspectiva de género</t>
  </si>
  <si>
    <t>9.1 Si su organización trabaja con proveedores/as estratégicos/as (p. ej. una cooperativa de agricultores/as para un/a productor/a de alimentos, pequeños/as artesanos/as para un/a minorista de artesanía), ¿qué proporción (%) de estos/as proveedores/as son mujeres u organizaciones dirigidas principalmente por mujeres (es decir, donde las mujeres representan al menos el 50% de los altos cargos)?</t>
  </si>
  <si>
    <t>9.2 Si su organización trabaja con proveedores/as estratégicos/as, ¿hace un seguimiento del nivel de compromiso con la inclusión de género de sus proveedores/as estratégicos/as?</t>
  </si>
  <si>
    <t>Hacemos un seguimiento de algunos indicadores básicos de género (p.ej. división por género de los/as empleados/as)</t>
  </si>
  <si>
    <t>Hacemos un seguimiento esporádico de los indicadores de género</t>
  </si>
  <si>
    <t>Hacemos un seguimiento sistemático de diversos indicadores de género (p. ej., políticas de integración de la perspectiva de género aplicadas) y los tenemos en cuenta en nuestra selección</t>
  </si>
  <si>
    <t>9.3 Si su organización trabaja con proveedores/as estratégicos/as, ¿intenta activamente seleccionar proveedores/as que estén comprometidos/as con la inclusión de género (p. ej., que tengan una plantilla equilibrada en cuanto al género, políticas de integración de la perspectiva de género)?</t>
  </si>
  <si>
    <t>No hacemos ningún esfuerzo específico para garantizar que nuestros/as proveedores/as estratégicos/as estén comprometidos/as con la inclusión de género, ni tenemos objetivos para ello</t>
  </si>
  <si>
    <t>Nos gustaría contar con más proveedores/as estratégicos/as comprometidos/as con la inclusión de género, pero no tenemos iniciativas específicas para garantizarlo</t>
  </si>
  <si>
    <t>Buscamos activamente proveedores/as estratégicos/as comprometidos/as con la inclusión de género (p. ej. dar prioridad a los/as proveedores/as con una plantilla equilibrada entre hombres y mujeres)</t>
  </si>
  <si>
    <t>Contamos con un proceso sólido para encontrar proveedores/as estratégicos/as comprometidos/as con la inclusión de género (p. ej. ampliando nuestra cartera de proveedores/as) y atraerlos/as (p. ej. ajustando nuestro discurso promocional)</t>
  </si>
  <si>
    <t>9.4 Si su organización trabaja con proveedores/as estratégicos/as, ¿hace un seguimiento de su rendimiento desglosado por género?</t>
  </si>
  <si>
    <t>No, los datos de rendimiento de nuestros/as proveedores/as no están desglosados por género</t>
  </si>
  <si>
    <t>Disponemos de algunos datos desglosados por género sobre el rendimiento de los/as proveedores/as, pero no los utilizamos para mejorar la selección de nuestros/as proveedores/as estratégicos/as</t>
  </si>
  <si>
    <t>En ocasiones hemos analizado datos desglosados por género sobre el rendimiento de los/as proveedores/as, y a veces los hemos tenido en cuenta en la selección de nuestros/as proveedores/as estratégicos/as</t>
  </si>
  <si>
    <t>Recopilamos y analizamos sistemáticamente datos desglosados por género sobre el rendimiento de los/as proveedores/as, con vistas a mejorar la selección de nuestros/as proveedores/as estratégicos/as</t>
  </si>
  <si>
    <t>Sección 10: Formación de los/as proveedores/as estratégicos/as con perspectiva de género</t>
  </si>
  <si>
    <t>10.1 Si su organización trabaja con proveedores/as estratégicos/as, ¿les ofrece formación centrada en cuestiones de género?</t>
  </si>
  <si>
    <t>No, pero intentamos garantizar que nuestros/as proveedores/as estratégicos/as tengan oportunidades de formación suficientes y adecuadas</t>
  </si>
  <si>
    <t>Las cuestiones de género son uno de los muchos temas que tratamos con nuestros/as proveedores/as estratégicos/as</t>
  </si>
  <si>
    <t>Contamos con una formación específica sobre cuestiones de género que se ofrece sistemáticamente a todos nuestros/as proveedores/as estratégicos/as</t>
  </si>
  <si>
    <t>10.2 Si su organización trabaja con proveedores/as estratégicos/as, ¿ofrece formación diferenciada por género basada en las necesidades y preferencias específicas relacionadas con el género?</t>
  </si>
  <si>
    <t>No, ofrecemos las mismas oportunidades de formación a todos nuestros proveedores/as estratégicos/as, independientemente de su género</t>
  </si>
  <si>
    <t>Somos conscientes de que existen necesidades y preferencias distintas en función del género (p. ej. las mujeres suelen disponer de menos tiempo que los hombres), pero no abordamos activamente esta cuestión</t>
  </si>
  <si>
    <t>En ocasiones hemos adaptado las oportunidades de formación de nuestros/as proveedores/as estratégicos/as en función de sus necesidades y preferencias específicas en materia de género</t>
  </si>
  <si>
    <t>Ofrecemos sistemáticamente oportunidades de formación diferenciadas por género a nuestros/as proveedores/as estratégicos/as, con el fin de abordar las necesidades y preferencias específicas de cada género</t>
  </si>
  <si>
    <t>TABLA DE RESULTADOS</t>
  </si>
  <si>
    <r>
      <rPr>
        <b/>
        <sz val="12"/>
        <color rgb="FF0E303B"/>
        <rFont val="Calibri"/>
        <family val="2"/>
        <scheme val="minor"/>
      </rPr>
      <t>Instrucciones para leer sus resultados:</t>
    </r>
    <r>
      <rPr>
        <sz val="12"/>
        <color theme="1"/>
        <rFont val="Calibri"/>
        <family val="2"/>
        <scheme val="minor"/>
      </rPr>
      <t xml:space="preserve">
1) Tiene un resultado por sección y un resultado total, que es la media de sus puntuaciones en cada sección.
La escala va de 1 (bajo) a 4 (alto).
2) Ahora que tiene sus resultados, vaya a la página «M2 - Priorización de ideas» para ver todas las iniciativas potenciales de integración de la perspectiva de género que se pueden aplicar en su organización y priorizarlas.
3) También puede ir a la página «M2 - Biblioteca de recursos» para obtener más ideas sobre cómo mejorar la integración de la perspectiva de género en su organización.</t>
    </r>
  </si>
  <si>
    <t>Área</t>
  </si>
  <si>
    <t>Sección</t>
  </si>
  <si>
    <t>Resultado</t>
  </si>
  <si>
    <t>Diversidad del personal y del liderazgo</t>
  </si>
  <si>
    <t>Producto o servicio con perspectiva de género</t>
  </si>
  <si>
    <t>Diversidad y equidad en la cadena de suministro</t>
  </si>
  <si>
    <t>Total</t>
  </si>
  <si>
    <t>RESPUESTAS</t>
  </si>
  <si>
    <t>X</t>
  </si>
  <si>
    <t>RANGOS PARA MEDIA</t>
  </si>
  <si>
    <t>Sub-sección</t>
  </si>
  <si>
    <t>Sección 1</t>
  </si>
  <si>
    <t>-</t>
  </si>
  <si>
    <t>Sección 2</t>
  </si>
  <si>
    <t>Sección 3</t>
  </si>
  <si>
    <t>3.1*</t>
  </si>
  <si>
    <t>Sección 4</t>
  </si>
  <si>
    <t>Sección 5</t>
  </si>
  <si>
    <t>Sección 6</t>
  </si>
  <si>
    <t>Sección 7</t>
  </si>
  <si>
    <t>Sección 8</t>
  </si>
  <si>
    <t>Sección 9</t>
  </si>
  <si>
    <t>Sección 10</t>
  </si>
  <si>
    <t>HERRAMIENTA DE PRIORIZACIÓN DE IDEAS</t>
  </si>
  <si>
    <r>
      <rPr>
        <b/>
        <sz val="12"/>
        <color rgb="FF0E303B"/>
        <rFont val="Calibri"/>
        <family val="2"/>
        <scheme val="minor"/>
      </rPr>
      <t xml:space="preserve">Objetivo:
</t>
    </r>
    <r>
      <rPr>
        <sz val="12"/>
        <color rgb="FF000000"/>
        <rFont val="Calibri"/>
        <family val="2"/>
        <scheme val="minor"/>
      </rPr>
      <t xml:space="preserve">Determinar las áreas que requieren una atención inmediata en términos de integración de la perspectiva de género.
</t>
    </r>
    <r>
      <rPr>
        <b/>
        <sz val="12"/>
        <color rgb="FF0E303B"/>
        <rFont val="Calibri"/>
        <family val="2"/>
        <scheme val="minor"/>
      </rPr>
      <t xml:space="preserve">Instrucciones:
</t>
    </r>
    <r>
      <rPr>
        <sz val="12"/>
        <color rgb="FF000000"/>
        <rFont val="Calibri"/>
        <family val="2"/>
        <scheme val="minor"/>
      </rPr>
      <t xml:space="preserve">1) Revise sus puntuaciones para cada pregunta de la herramienta de evaluación en la columna D. La puntuación puede ser baja, por debajo de la media o alta. Las preguntas que no se aplican a su organización aparecen como 'no aplicable'.
2) Para las puntuaciones baja y por debajo de la media, consulte las brechas relacionados y las posibles soluciones para su organización.
3) Una vez que las haya leído todas, evalúe su impacto empresarial, social y viabilidad. La valoración puede ser baja, media o alta. 
4) Identifique las áreas que tienen un mayor nivel de prioridad en la columna K. La prioridad alta aparece en verde oscuro, la media en naranja y la baja en rojo. 
5) En la columna L, explique cómo evaluó la iniciativa (en términos de impacto empresarial, impacto social y viabilidad) y por qué decidió priorizarla o no priorizarla. Por ejemplo, aclare por qué no priorizó iniciativas en áreas donde tienes brechas importantes, señalando factores como limitaciones debidas al contexto organizacional específico, altos costos, complejidad, etc.
</t>
    </r>
    <r>
      <rPr>
        <b/>
        <sz val="12"/>
        <color rgb="FF0E303B"/>
        <rFont val="Calibri"/>
        <family val="2"/>
        <scheme val="minor"/>
      </rPr>
      <t xml:space="preserve">Nota:
</t>
    </r>
    <r>
      <rPr>
        <sz val="12"/>
        <color rgb="FF000000"/>
        <rFont val="Calibri"/>
        <family val="2"/>
        <scheme val="minor"/>
      </rPr>
      <t>La palabra "mujeres" se utiliza para designar a las personas que se identifican como mujeres, y la palabra "hombres" para designar a las personas que se identifican como hombres.
La columna M es para uso exclusivo de LeFil.</t>
    </r>
  </si>
  <si>
    <t>Pregunta</t>
  </si>
  <si>
    <t>Resultado de la evaluación</t>
  </si>
  <si>
    <t>Área de oportunidad</t>
  </si>
  <si>
    <t>Descripción de la brecha</t>
  </si>
  <si>
    <t>Descripción de la solución</t>
  </si>
  <si>
    <t>Impacto empresarial: aumento de ingresos, reducción de costes, ayuda a la recaudación de fondos, etc.</t>
  </si>
  <si>
    <t>Impacto social: promueve la igualdad y la equidad de género</t>
  </si>
  <si>
    <t>Viabilidad</t>
  </si>
  <si>
    <t>Nivel de prioridad</t>
  </si>
  <si>
    <t>Por favor, explica tu calificación y por qué decidiste priorizar —o no priorizar— la iniciativa.</t>
  </si>
  <si>
    <t>Comentarios del taller previo de LeFil</t>
  </si>
  <si>
    <t>Discusión durante el taller y recomendación posterior al taller</t>
  </si>
  <si>
    <t>1. Contratación equilibrada entre géneros</t>
  </si>
  <si>
    <t>Un género está subrepresentado en el equipo</t>
  </si>
  <si>
    <t>Crear un proceso sólido para encontrar candidatos/as del género subrepresentado en el equipo (p. ej., organizando actos de contratación dirigidos a candidatos/as del género subrepresentado, promocionando puestos a través de canales no tradicionales, ampliando la reserva de candidatos a perfiles no tradicionales), atraerlos/as (p. ej., con un discurso promocional ajustado a lo que valoran los candidatos/as del género subrepresentado) y apoyarlos/as en el proceso de contratación</t>
  </si>
  <si>
    <t>Las mujeres y/o los hombres ocupan roles estereotipados (p. ej., se espera que las mujeres sean solidarias y que los hombres sean competitivos, por lo que las mujeres están sobrerrepresentadas en puestos administrativos y los hombres en puestos de ventas)</t>
  </si>
  <si>
    <t>Crear un proceso de contratación sólido para encontrar, atraer y apoyar a candidatos/as del género subrepresentado en todos los niveles jerárquicos y tipos de trabajo (p. ej.: seleccionar a hombres para puestos de secretaría o a mujeres para puestos de trabajo de campo)</t>
  </si>
  <si>
    <t>La organización no intenta contratar empleados/as del género que está subrepresentado en el equipo</t>
  </si>
  <si>
    <t>Crear un proceso sólido para encontrar candidatos/as del género subrepresentado en el equipo (p. ej., organizando actos de contratación dirigidos a candidatos/as del género subrepresentado, promocionando puestos a través de canales no tradicionales, ampliando la reserva de candidatos/as a perfiles no tradicionales), atraerlos/as (p. ej., con un discurso promocional ajustado a lo que valoran los candidatos/as del género subrepresentado) y apoyarlos/as en el proceso de contratación</t>
  </si>
  <si>
    <t>La organización no dispone de procesos para garantizar la igualdad de oportunidades a los/as candidatos/as de todos los géneros como reclutador/a</t>
  </si>
  <si>
    <t>Diseñar iniciativas para garantizar que los/as candidatos/as tengan las mismas oportunidades en el proceso de contratación. Utilice CV ciegos, forme a los/as responsables de la contratación sobre los prejuicios de género inconscientes y cree un proceso en el que los/as candidatos/as preseleccionados/as sean debatidos/as por un comité formado por profesionales de género diverso</t>
  </si>
  <si>
    <t>Un género está subrepresentado en el equipo directivo</t>
  </si>
  <si>
    <t>Crear un proceso sólido para encontrar candidatos/as del género subrepresentado en el equipo directivo (p. ej., organizando actos de contratación dirigidos a candidatos/as del género subrepresentado, promocionando puestos a través de canales no tradicionales, ampliando la reserva de candidatos/as a perfiles no tradicionales), atraerlos/as (p. ej., con un discurso promocional ajustado a lo que valoran los candidatos/as del género subrepresentado) y apoyarlos/as en el proceso de contratación</t>
  </si>
  <si>
    <t>1.6 ¿Intenta su organización reclutar activamente a gerentes del género que está subrepresentado en los puestos de alta dirección?</t>
  </si>
  <si>
    <t>La organización no intenta contratar directivos/as del  género subrepresentado en los puestos de alta dirección</t>
  </si>
  <si>
    <t>Crear un proceso sólido para encontrar candidatos/as del género subrepresentado en puestos de alta dirección (p. ej., organizando actos de contratación dirigidos a candidatos/as del género subrepresentado, promocionando puestos a través de canales no tradicionales, ampliando la reserva de candidatos/as a perfiles no tradicionales), atraerlos/as (p. ej., con un discurso promocional ajustado a lo que valoran los candidatos/as del género subrepresentado) y apoyarlos/as en el proceso de contratación</t>
  </si>
  <si>
    <t>2. Promoción y retención equilibradas entre géneros</t>
  </si>
  <si>
    <t>La organización no mide el ritmo de progresión profesional</t>
  </si>
  <si>
    <t>Medir y abordar con frecuencia el ritmo de progresión profesional por género y garantizar que todos/as los/as empleados/as de todos los géneros progresen al mismo ritmo</t>
  </si>
  <si>
    <t>La organización no hace ningún esfuerzo específico para garantizar la igualdad de representación de género en los puestos de alta dirección, ni tiene objetivos para ello</t>
  </si>
  <si>
    <t>Crear un proceso sólido para fomentar y facilitar la promoción de empleados/as del género subrepresentado en puestos de alta dirección (p. ej., permitir la flexibilidad, políticas de promoción objetivas)</t>
  </si>
  <si>
    <t>La organización no ofrece tutorías específicas de género</t>
  </si>
  <si>
    <t>Ofrecer programas específico de mentoría de mujer a mujer o de hombre a hombre para empleados/as</t>
  </si>
  <si>
    <t>3. Políticas y prácticas de RRHH con perspectiva de género</t>
  </si>
  <si>
    <t>Crear un proceso para garantizar que los empleados con un nivel de responsabilidad equivalente tengan el mismo salario, independientemente de su género, en todos los niveles de la organización</t>
  </si>
  <si>
    <t>No hay transparencia sobre los niveles salariales de los/as empleados/as</t>
  </si>
  <si>
    <t>Comunicar de forma transparente los niveles salariales, desglosados por género, y debatir las políticas salariales con el equipo para garantizar que no haya discriminación por razón de género (o percepción de la misma)</t>
  </si>
  <si>
    <t>No existen criterios claros y objetivos para los aumentos salariales y los ascensos que tengan en cuenta la dinámica de género</t>
  </si>
  <si>
    <t>Comunicar con transparencia qué nivel salarial cabe esperar para los distintos niveles de responsabilidad, y ofrecer aumentos salariales basados en criterios objetivos y bien definidos. Los aumentos salariales se debaten en un comité con diversidad de género. Si procede, sensibilizar a los empleados/as (especialmente a las mujeres) sobre su tendencia a ser menos expresivos/as sobre sus demandas</t>
  </si>
  <si>
    <t>La organización sólo ofrece permisos de maternidad no retribuidos a las nuevas madres</t>
  </si>
  <si>
    <t>Proporcionar un permiso parental retribuido que vaya más allá de lo establecido por la ley (es decir, durante un periodo más largo y/o con una mayor remuneración), en igualdad de condiciones para madres y padres biológicos y no biológicos, y animar activamente a los padres a beneficiarse de dicha política en la misma medida que las madres</t>
  </si>
  <si>
    <t>3.5 ¿Ofrece su organización condiciones laborales que tengan en cuenta las necesidades específicas de las madres, los padres y las mujeres embarazadas que trabajan?</t>
  </si>
  <si>
    <t>Los/as (futuros/as) padres, madres y cuidadores/as tienen las mismas condiciones laborales que los demás</t>
  </si>
  <si>
    <t>Crear iniciativas sólidas para facilitar las condiciones de trabajo de los/as (futuros/as) padres, madres y cuidadores/as, además del trabajo a tiempo parcial, el trabajo a distancia y los horarios flexibles. Por ejemplo, ofrecer salas de lactancia, guarderías in situ, tiempo libre personal adicional para responsabilidades de cuidado, etc.</t>
  </si>
  <si>
    <t>No se permite la jornada parcial</t>
  </si>
  <si>
    <t>Permitir el trabajo a tiempo parcial a todos los/as empleados/as, independientemente de su género o situación personal</t>
  </si>
  <si>
    <t>No se permite el trabajo a distancia</t>
  </si>
  <si>
    <t>Animar a los/as empleados/as a trabajar a distancia siempre que sea necesario y/o permitir el trabajo a distancia al menos 1 día a la semana</t>
  </si>
  <si>
    <t>No existen políticas sobre acoso sexual</t>
  </si>
  <si>
    <t>Diseñar una política contra el acoso sexual que incluye un proceso/canal específico para denunciar los casos a una persona especializada y con conocimientos (p. ej., un defensor del pueblo, un mediador), que está a disposición de los/as empleados/as que quieran hablar de cualquier tipo de situación, manteniendo la confidencialidad. El proceso para tratar los casos también está claramente definido</t>
  </si>
  <si>
    <t>3.9 ¿Ofrece su organización formación sobre sesgos de género a los/as empleados/as y a la dirección (es decir, para que todos/as comprendan que tienen sesgos y cómo abordarlos o mitigarlos)?</t>
  </si>
  <si>
    <t>El equipo no es consciente de sus propios prejuicios de género y/o de cómo mitigarlo</t>
  </si>
  <si>
    <t>Orecer una formación obligatoria para los/as empleados/as de todas las funciones y niveles jerárquicos</t>
  </si>
  <si>
    <t>El "feedback" se proporciona de la misma manera a hombres y mujeres, sin tener en cuenta las necesidades y preferencias específicas de cada género</t>
  </si>
  <si>
    <t>Todos/as los/as supervisores/as están formados/as para ofrecer "feedback" diferenciado en función del género de los/as empleados/as (p. ej. utilizando "feedback" centrado en los puntos fuertes con los/as empleados/as más inseguros/as)</t>
  </si>
  <si>
    <t>La organización no recopila, analiza y/o actúa a partir de datos desglosados por género relacionados con los recursos humanos</t>
  </si>
  <si>
    <t>Recopilar y analizar sistemáticamente datos desglosados por género relativos a todos los procedimientos de recursos humanos, con vistas a mejorar el lugar de trabajo para todos/as los/as empleados/as</t>
  </si>
  <si>
    <t>4. Diversidad en el Consejo de administración</t>
  </si>
  <si>
    <t>Un género está subrepresentado en el Consejo de administración</t>
  </si>
  <si>
    <t>Crear un proceso sólido para buscar e incorporar miembros del género subrepresentado en el Consejo (p. ej. ampliando la reserva de candidatos/as a perfiles no tradicionales, presentando un discurso promocional ajustado a lo que valor a el género subrepresentado)</t>
  </si>
  <si>
    <t>La organización no realiza ningún esfuerzo específico para garantizar la representación equitativa de género en el Consejo de administración, ni tiene objetivos para ello</t>
  </si>
  <si>
    <t>5. Diseño de productos y estudios de mercado con perspectiva de género</t>
  </si>
  <si>
    <t>La organización no realiza estudios sobre los/as clientes/as para conocer sus preferencias y necesidades de forma desglosada por género</t>
  </si>
  <si>
    <t>Investigar sistemáticamente a los/as clientes/as para conocer sus necesidades y preferencias desglosadas por género en todos los productos/servicios</t>
  </si>
  <si>
    <t>La organización no tiene en cuenta los aspectos relacionados con el género en el desarrollo del producto o servicio principal</t>
  </si>
  <si>
    <t>Integrar sistemáticamente las necesidades y preferencias específicas de mujeres y hombres en el desarrollo de la gama de productos, buscando nuevas oportunidades de mercado no aprovechadas</t>
  </si>
  <si>
    <t>La organización no personaliza las características de los productos/servicios para responder a las necesidades específicas de las mujeres/hombres (p. ej., cambiar la talla, el color, las condiciones)</t>
  </si>
  <si>
    <t>6. Marketing y comunicación con perspectiva de género</t>
  </si>
  <si>
    <t>La organización no es consciente de cómo su material de marketing podría tener prejuicios de género</t>
  </si>
  <si>
    <t>Intentar conscientemente contrarrestar los estereotipos de género y apelar a una amplia gama de aspiraciones y estilos de vida en los materiales de marketing</t>
  </si>
  <si>
    <t>Aunque la organización tiene clientes/as de todos los géneros, el marketing se dirige principalmente a uno de ellos</t>
  </si>
  <si>
    <t>Tener en cuenta los hábitos de compra y las preferencias de hombres y mujeres a la hora de crear materiales de marketing. Cuando proceda, desarrollar estrategias de marketing diferenciadas para atraer a mujeres y hombres (p. ej., adaptando el mensaje, los canales y los elementos visuales)</t>
  </si>
  <si>
    <t>Aunque la organización tiene clientes/as de todos los géneros, las ventas se dirigen principalmente a uno de ellos</t>
  </si>
  <si>
    <t>Aunque la organización tiene clientes/as de todos los géneros, no recopila, analiza ni actúa sobre el impacto de la actividad empresarial de forma desglosada por género</t>
  </si>
  <si>
    <t>Recopilar y analizar sistemáticamente datos desglosados por género en los estudios de mercado y de impacto empresarial, con vistas a mejorar el producto/servicio para todos/as los/as clientes/as</t>
  </si>
  <si>
    <t>7. Diversidad en los equipos de distribución y ventas</t>
  </si>
  <si>
    <t>Un género está subrepresentado en el equipo de ventas</t>
  </si>
  <si>
    <t>Crear un sólido proceso para contratar a comerciales del género subrepresentado en el personal de ventas (p. ej., enfoques de inscripción innovadores, ampliación de la reserva de candidatos/as a perfiles no tradicionales), y esforzarse constantemente por retenerlos/as</t>
  </si>
  <si>
    <t>La organización no hace ningún esfuerzo específico para garantizar la representación equitativa de género en el personal de ventas, ni tiene objetivos para ello</t>
  </si>
  <si>
    <t>No existen políticas que garanticen que los comerciales puedan desempeñar su trabajo de forma segura y productiva teniendo en cuenta las cuestiones específicas de género</t>
  </si>
  <si>
    <t>Diseñar un sólido proceso para garantizar la productividad y la seguridad del personal de ventas teniendo en cuenta las cuestiones específicas de género, y tratar de mejorar sus condiciones de trabajo basándose en continuos comentarios y sugerencias</t>
  </si>
  <si>
    <t>8. Atención al cliente con perspectiva de género</t>
  </si>
  <si>
    <t>Los datos de los/as clientes/as de la organización no están desglosados por género</t>
  </si>
  <si>
    <t>Recopilar y analizar sistemáticamente datos de clientes/as desglosados por género, con vistas a ofrecer un mejor servicio al cliente</t>
  </si>
  <si>
    <t>9.1 Si su organización trabaja con proveedores/as estratégicos/as (p. ej. una cooperativa de agricultores/as para un/a productor/a de alimentos, pequeños/as artesanos/as para un/a minorista de artesanía), ¿qué proporción (%) de estos/as proveedores/as son mujeres u organizaciones dirigidas por mujeres?</t>
  </si>
  <si>
    <t>9. Selección de proveedores/as estratégicos/as con perspectiva de género</t>
  </si>
  <si>
    <t>Un género está subrepresentado en el equipo y/o la dirección de los/as proveedores/as estratégicos/as de la organización</t>
  </si>
  <si>
    <t>Hacer un seguimiento sistemático de diversos indicadores de género (p. ej., políticas de integración de la perspectiva de género aplicadas) y tenerlos en cuenta en la selección</t>
  </si>
  <si>
    <t>La organización no realiza un seguimiento del nivel de compromiso con la inclusión de género de sus proveedores/as estratégicos/as</t>
  </si>
  <si>
    <t>La organización no realiza ningún esfuerzo específico para garantizar que sus proveedores/as estratégicos/as estén comprometidos/as con la inclusión de género, ni tiene objetivos para ello</t>
  </si>
  <si>
    <t>Crear un proceso sólido para encontrar proveedores/as estratégicos/as comprometidos/as con la inclusión de género (p. ej. ampliando la cartera de proveedores/as) y atraerlos/as (p. ej. ajustando el discurso promocional)</t>
  </si>
  <si>
    <t>Los datos sobre el rendimiento de los/as proveedores/as no están desglosados por género</t>
  </si>
  <si>
    <t>Recopilar y analizar sistemáticamente datos desglosados por género sobre el rendimiento de los/as proveedores/as, con vistas a mejorar la selección de los/as proveedores/as estratégicos/as</t>
  </si>
  <si>
    <t>10. Formación de los proveedores/as estratégicos/as con perspectiva de género</t>
  </si>
  <si>
    <t>La organización no ofrece formación específica sobre género a los/as proveedores/as estratégicos/as</t>
  </si>
  <si>
    <t>Diseñar una formación específica sobre cuestiones de género que se ofrece sistemáticamente a todos/as los/as proveedores/as estratégicos/as</t>
  </si>
  <si>
    <t>La organización ofrece las mismas oportunidades de formación a todos/as  sus proveedores/as estratégicos, independientemente de su género</t>
  </si>
  <si>
    <t>Ofrecer sistemáticamente oportunidades de formación diferenciadas por género a los/as proveedores/as estratégicos/as, con el fin de abordar las necesidades y preferencias específicas de cada género</t>
  </si>
  <si>
    <t>BIBLIOTECA DE RECURSOS</t>
  </si>
  <si>
    <r>
      <rPr>
        <b/>
        <sz val="12"/>
        <color rgb="FF0E303B"/>
        <rFont val="Calibri"/>
        <family val="2"/>
        <scheme val="minor"/>
      </rPr>
      <t>Objetivo:</t>
    </r>
    <r>
      <rPr>
        <sz val="12"/>
        <color theme="1"/>
        <rFont val="Calibri"/>
        <family val="2"/>
        <scheme val="minor"/>
      </rPr>
      <t xml:space="preserve">
Aprender más sobre cómo los prejuicios de género afectan a diferentes áreas y temas dentro de las organizaciones, los beneficios de la inclusión de género, las mejores prácticas y ejemplos de cómo otras organizaciones han abordado estos temas
</t>
    </r>
    <r>
      <rPr>
        <sz val="12"/>
        <color theme="8" tint="-0.499984740745262"/>
        <rFont val="Calibri"/>
        <family val="2"/>
        <scheme val="minor"/>
      </rPr>
      <t xml:space="preserve">
</t>
    </r>
    <r>
      <rPr>
        <b/>
        <sz val="12"/>
        <color rgb="FF0E303B"/>
        <rFont val="Calibri"/>
        <family val="2"/>
        <scheme val="minor"/>
      </rPr>
      <t xml:space="preserve">Instrucciones:
</t>
    </r>
    <r>
      <rPr>
        <sz val="12"/>
        <color theme="1"/>
        <rFont val="Calibri"/>
        <family val="2"/>
        <scheme val="minor"/>
      </rPr>
      <t xml:space="preserve">La biblioteca está organizada en 10 temas, agrupados en 3 grandes áreas de funcionamiento de una organización. Para cada tema, puede encontrar:  
- </t>
    </r>
    <r>
      <rPr>
        <i/>
        <sz val="12"/>
        <color theme="1"/>
        <rFont val="Calibri"/>
        <family val="2"/>
        <scheme val="minor"/>
      </rPr>
      <t xml:space="preserve">El recurso todo-en-uno de LeFil: </t>
    </r>
    <r>
      <rPr>
        <sz val="12"/>
        <color theme="1"/>
        <rFont val="Calibri"/>
        <family val="2"/>
        <scheme val="minor"/>
      </rPr>
      <t xml:space="preserve">¡de lectura obligatoria! Un resumen completo pero conciso de todo lo que necesita saber sobre el tema, que incluye una "guía paso a paso" para abordarlo, mejores prácticas, consejos, beneficios esperados, métricas sugeridas para realizar un seguimiento y uno o más casos prácticos que muestran empresas que mejoraron con éxito sus estrategias en esa área
- </t>
    </r>
    <r>
      <rPr>
        <i/>
        <sz val="12"/>
        <color theme="1"/>
        <rFont val="Calibri"/>
        <family val="2"/>
        <scheme val="minor"/>
      </rPr>
      <t>Recursos externos:</t>
    </r>
    <r>
      <rPr>
        <sz val="12"/>
        <color theme="1"/>
        <rFont val="Calibri"/>
        <family val="2"/>
        <scheme val="minor"/>
      </rPr>
      <t xml:space="preserve"> lecturas adicionales de fuentes externas, para profundizar en el tema desde múltiples perspectivas. Estos recursos se organizan en </t>
    </r>
    <r>
      <rPr>
        <i/>
        <sz val="12"/>
        <color theme="1"/>
        <rFont val="Calibri"/>
        <family val="2"/>
        <scheme val="minor"/>
      </rPr>
      <t>Lecturas introductorias</t>
    </r>
    <r>
      <rPr>
        <sz val="12"/>
        <color theme="1"/>
        <rFont val="Calibri"/>
        <family val="2"/>
        <scheme val="minor"/>
      </rPr>
      <t xml:space="preserve"> (resúmenes y artículos que ofrecen una visión general del tema), </t>
    </r>
    <r>
      <rPr>
        <i/>
        <sz val="12"/>
        <color theme="1"/>
        <rFont val="Calibri"/>
        <family val="2"/>
        <scheme val="minor"/>
      </rPr>
      <t>Artículos de divulgación</t>
    </r>
    <r>
      <rPr>
        <sz val="12"/>
        <color theme="1"/>
        <rFont val="Calibri"/>
        <family val="2"/>
        <scheme val="minor"/>
      </rPr>
      <t xml:space="preserve"> (lecturas más extensas que ofrecen una visión más profunda, conocimientos y orientación sobre el tema) y </t>
    </r>
    <r>
      <rPr>
        <i/>
        <sz val="12"/>
        <color theme="1"/>
        <rFont val="Calibri"/>
        <family val="2"/>
        <scheme val="minor"/>
      </rPr>
      <t>Casos prácticos</t>
    </r>
    <r>
      <rPr>
        <sz val="12"/>
        <color theme="1"/>
        <rFont val="Calibri"/>
        <family val="2"/>
        <scheme val="minor"/>
      </rPr>
      <t xml:space="preserve"> (ejemplos reales relevantes y mejores prácticas relacionadas con el tema). 
</t>
    </r>
    <r>
      <rPr>
        <b/>
        <sz val="12"/>
        <color rgb="FF0E303B"/>
        <rFont val="Calibri"/>
        <family val="2"/>
        <scheme val="minor"/>
      </rPr>
      <t xml:space="preserve">Notas:
</t>
    </r>
    <r>
      <rPr>
        <sz val="12"/>
        <color theme="1"/>
        <rFont val="Calibri"/>
        <family val="2"/>
        <scheme val="minor"/>
      </rPr>
      <t xml:space="preserve">- Los recursos externos proceden de diversas fuentes externas. Aunque hemos realizado una cuidadosa selección de contenidos de calidad procedentes de fuentes reputadas, los puntos de vista y opiniones expresados en cada recurso son exclusivamente los de los autores originales y no reflejan necesariamente los puntos de vista o posiciones de LeFil Consulting
- Aunque nos esforzamos por mantener actualizada la biblioteca de recursos externos, no somos responsables de los cambios o la eliminación de contenidos por parte de los autores originales. Si encuentra algún problema con alguno de los recursos incluidos en esta biblioteca (por ejemplo, un enlace que ya no funciona), le rogamos que nos lo comunique a </t>
    </r>
    <r>
      <rPr>
        <sz val="12"/>
        <color rgb="FFFF0000"/>
        <rFont val="Calibri"/>
        <family val="2"/>
        <scheme val="minor"/>
      </rPr>
      <t>gender@lefilconsulting.com</t>
    </r>
    <r>
      <rPr>
        <sz val="12"/>
        <color theme="1"/>
        <rFont val="Calibri"/>
        <family val="2"/>
        <scheme val="minor"/>
      </rPr>
      <t>.</t>
    </r>
  </si>
  <si>
    <t>Nº</t>
  </si>
  <si>
    <t>Tema</t>
  </si>
  <si>
    <t>Recurso todo-en-uno de LeFil</t>
  </si>
  <si>
    <t>Recursos externos</t>
  </si>
  <si>
    <t>Recursos introductorios</t>
  </si>
  <si>
    <t>Artículos de divulgación</t>
  </si>
  <si>
    <t>Casos prácticos</t>
  </si>
  <si>
    <t>Introducción sobre el sesgo de género</t>
  </si>
  <si>
    <t>N/A</t>
  </si>
  <si>
    <t>Overview of bias against women</t>
  </si>
  <si>
    <t>What is gender bias at the workplace</t>
  </si>
  <si>
    <t>Unconscious gender bias in the workplace: what it is, what it does and what to do about it</t>
  </si>
  <si>
    <t>Women empowerment principles: equality means business</t>
  </si>
  <si>
    <t>Contratación equilibrada entre géneros</t>
  </si>
  <si>
    <t>Recurso #1</t>
  </si>
  <si>
    <t>EBRD - Gender Equality Works (video)</t>
  </si>
  <si>
    <t xml:space="preserve">Gender balance and inclusive cultures. A guide for CEOs
</t>
  </si>
  <si>
    <t>Winning the fight for female talent. How to gain the diversity edge through inclusive recruitment 
  &gt; Driving Inclusive Recruitment through a series of interventions (p. 12)
  &gt; Adopting a targeted female attraction strategy (p. 22)</t>
  </si>
  <si>
    <t>7 steps to promote gender equality in recruiting and hiring</t>
  </si>
  <si>
    <t>Guide to gender diversity in employment: employer's guide 
  - Recruitment, selection, hiring, promotion and training checklist (p.12)</t>
  </si>
  <si>
    <t>Supporting early-stage ventures in Sub-Saharan Africa with gender inclusion: A gender lens investing pilot
  &gt; How to recruit with an inclusive lens: Viamo, Global (p. 16)</t>
  </si>
  <si>
    <t>The business case for diversity in the workplace is now overwhelming</t>
  </si>
  <si>
    <t>Delivering through diversity</t>
  </si>
  <si>
    <t>How Duolingo achieved a 50:50 gender ratio for new software engineer hires</t>
  </si>
  <si>
    <t>Promoción y retención equilibradas entre géneros</t>
  </si>
  <si>
    <t>Recurso #2</t>
  </si>
  <si>
    <t>13 ways to advance gender equity by prioritizing women in executive roles</t>
  </si>
  <si>
    <t>Women and the labyrinth of leadership</t>
  </si>
  <si>
    <t>Case study Capgemini: women's leadership development at a global scale</t>
  </si>
  <si>
    <t>Six strategies to help retain female talent moving forward</t>
  </si>
  <si>
    <t>Case study Banco Santander: shifting culture to boost gender equality</t>
  </si>
  <si>
    <t>Políticas y prácticas de RRHH con perspectiva de género</t>
  </si>
  <si>
    <t>Recurso #3</t>
  </si>
  <si>
    <t>How to create a gender-inclusive workplace</t>
  </si>
  <si>
    <t>SheWorks: putting gender-smart commitments into practice (IFC)</t>
  </si>
  <si>
    <t>Understanding the business case for gender equality in the workplace
  &gt; Case studies of businesses seeking gender equality in Egypt and Palestine (p. 13)</t>
  </si>
  <si>
    <t>Equal pay counts: what companies can do</t>
  </si>
  <si>
    <t>Empowering women at work: company policies and practices for gender equality</t>
  </si>
  <si>
    <t xml:space="preserve">Advancing gender equality in Africa's off-grid sector - Power Africa </t>
  </si>
  <si>
    <t>Why paid family leave is good business</t>
  </si>
  <si>
    <t>The case for equal parental leave: A toolkit for practitioners covering why this policy matters, and how to effectively implement it</t>
  </si>
  <si>
    <t>Bain &amp; Company: Equalising parental leave</t>
  </si>
  <si>
    <t>I'm a gay CEO, and this is why parental leave will promote gender equality</t>
  </si>
  <si>
    <t>How employers can support caregivers coping with increased responsibilities</t>
  </si>
  <si>
    <t>Work and family: Creating a family-friendly workplace</t>
  </si>
  <si>
    <t>Case study Banco Bilbao Vizcaya Argentaria (BBVA): levelling the playing field for women in the workplace</t>
  </si>
  <si>
    <t>In their own words: Why flexible work matters</t>
  </si>
  <si>
    <t>Case study: Flexible work reduces the gender pay gap and saves money</t>
  </si>
  <si>
    <t>Supporting women breastfeeding at work: what can employers do?</t>
  </si>
  <si>
    <t>Breastfeeding support: A practical guide for employers to create breastfeeding-friendly workplaces</t>
  </si>
  <si>
    <t>Investing in workplace breastfeeding programs and policies
  &gt; Employer case studies (p. 21)</t>
  </si>
  <si>
    <t>Recurso #3.1</t>
  </si>
  <si>
    <t>How businesses can take the lead in combatting gender-based violence</t>
  </si>
  <si>
    <t>Write and implement a workplace policy for prevention of sexual harassment</t>
  </si>
  <si>
    <t>Developing a workplace sexual harassment policy: Lessons from Engendering Industries’ partner, Eko Electricity Distribution Company, in Nigeria</t>
  </si>
  <si>
    <t>Diversidad en el Consejo de administración</t>
  </si>
  <si>
    <t>Recurso #4</t>
  </si>
  <si>
    <t>5 ways to get more women on Boards</t>
  </si>
  <si>
    <t>Optimizing board effectiveness with gender diversity: are quotas the answer?</t>
  </si>
  <si>
    <r>
      <t xml:space="preserve">Board diversity case study: A tailored program to get more women on Canadian corporate boards </t>
    </r>
    <r>
      <rPr>
        <i/>
        <u/>
        <sz val="12"/>
        <rFont val="Calibri"/>
        <family val="2"/>
        <scheme val="minor"/>
      </rPr>
      <t>[requires free registration]</t>
    </r>
  </si>
  <si>
    <t>Case study Relx: improving the gender balance on boards and leadership</t>
  </si>
  <si>
    <t>Diseño de productos y estudio de mercado con perspectiva de género</t>
  </si>
  <si>
    <t>Recurso #5</t>
  </si>
  <si>
    <t>Why ignoring women ist costing financial services money</t>
  </si>
  <si>
    <t>Gender dimensions of product design</t>
  </si>
  <si>
    <t>Women and social enterprises: how gender integration can boost entrepreneurial solutions to poverty</t>
  </si>
  <si>
    <t>One more way the startup world hampers women entrepreneurs</t>
  </si>
  <si>
    <t>Managing the next decade of women's wealth</t>
  </si>
  <si>
    <t>Marketing y comunicación con perspectiva de género</t>
  </si>
  <si>
    <t>Recurso #6</t>
  </si>
  <si>
    <t>Communications &amp; gender check-list: Things to consider</t>
  </si>
  <si>
    <t>Gender-lens marketing: driving lasting change by championing women</t>
  </si>
  <si>
    <t>Unilever: Transforming our brand, transforming our advertising</t>
  </si>
  <si>
    <t>Diversidad en los equipos de distribución y ventas</t>
  </si>
  <si>
    <t>Recurso #7</t>
  </si>
  <si>
    <t>Why more women should be part of your sales team</t>
  </si>
  <si>
    <t>2019 state of gender equality in sales</t>
  </si>
  <si>
    <t xml:space="preserve">Women entrepreneurs light the way for solar products in India </t>
  </si>
  <si>
    <t>Why we need more women in sales</t>
  </si>
  <si>
    <t>Closing the gender gap in sales leadership</t>
  </si>
  <si>
    <t>Atención al cliente con perspectiva de género</t>
  </si>
  <si>
    <t>Recurso #8</t>
  </si>
  <si>
    <t>Fighting bias on the front lines</t>
  </si>
  <si>
    <t>A business-first approach to gender inclusion: how to think about gender inclusion in small and medium enterprise operations 
  &gt; Tool #4 Customer Care (p. 30)</t>
  </si>
  <si>
    <t xml:space="preserve">Case studies in gender integration: Market-based solutions in Cambodia </t>
  </si>
  <si>
    <t>Selección de proveedores/as estratégicos/as con perspectiva de género</t>
  </si>
  <si>
    <t>Recurso #9</t>
  </si>
  <si>
    <t>Female workforces can revolutionize Latin American business. Here's how</t>
  </si>
  <si>
    <t>Improving opportunities for women in smallholder-based supply chains</t>
  </si>
  <si>
    <t>Case study Ganni: creating gender equality in fashion</t>
  </si>
  <si>
    <t>Breaking the glass ceiling for women-led businesses in public procurement: fairness and inclusion through open contracting</t>
  </si>
  <si>
    <t xml:space="preserve">Tool suite 2: Women-owned businesses and the supply chain </t>
  </si>
  <si>
    <t>Supplier diversity best practices</t>
  </si>
  <si>
    <t>Formación de los/as proveedores/as estratégicos/as con perspectiva de género</t>
  </si>
  <si>
    <t>Recurso #10</t>
  </si>
  <si>
    <t>Supplier diversity best practice</t>
  </si>
  <si>
    <t>Women-owned businesses and the supply chain</t>
  </si>
  <si>
    <t>Boyner Group's supply chain strenghtens women in business</t>
  </si>
  <si>
    <t>PLANTILLA DE INICIATIVA</t>
  </si>
  <si>
    <t>PLANTILLA DE INFORME</t>
  </si>
  <si>
    <r>
      <rPr>
        <b/>
        <sz val="12"/>
        <rFont val="Calibri"/>
        <family val="2"/>
        <scheme val="minor"/>
      </rPr>
      <t>Objetivo:</t>
    </r>
    <r>
      <rPr>
        <b/>
        <sz val="12"/>
        <color theme="8" tint="-0.499984740745262"/>
        <rFont val="Calibri"/>
        <family val="2"/>
        <scheme val="minor"/>
      </rPr>
      <t xml:space="preserve">
</t>
    </r>
    <r>
      <rPr>
        <sz val="12"/>
        <rFont val="Calibri"/>
        <family val="2"/>
        <scheme val="minor"/>
      </rPr>
      <t>Identifique todos los elementos necesarios para aplicar con éxito su iniciativa de género rellenando todas las casillas azules claras</t>
    </r>
    <r>
      <rPr>
        <b/>
        <sz val="12"/>
        <color theme="8" tint="-0.499984740745262"/>
        <rFont val="Calibri"/>
        <family val="2"/>
        <scheme val="minor"/>
      </rPr>
      <t xml:space="preserve">
</t>
    </r>
    <r>
      <rPr>
        <b/>
        <sz val="12"/>
        <rFont val="Calibri"/>
        <family val="2"/>
        <scheme val="minor"/>
      </rPr>
      <t>Instrucciones</t>
    </r>
    <r>
      <rPr>
        <sz val="12"/>
        <rFont val="Calibri"/>
        <family val="2"/>
        <scheme val="minor"/>
      </rPr>
      <t xml:space="preserve">:
</t>
    </r>
    <r>
      <rPr>
        <sz val="12"/>
        <color theme="1"/>
        <rFont val="Calibri"/>
        <family val="2"/>
        <scheme val="minor"/>
      </rPr>
      <t xml:space="preserve">1) Dé un nombre a su iniciativa. A continuación, elija el tipo y el ámbito de intervención en la selección desplegable.
2) </t>
    </r>
    <r>
      <rPr>
        <sz val="12"/>
        <color theme="1"/>
        <rFont val="Calibri (Body)"/>
      </rPr>
      <t xml:space="preserve">Describa la brecha que está intentando cerrar y su objetivo.
</t>
    </r>
    <r>
      <rPr>
        <sz val="12"/>
        <color theme="1"/>
        <rFont val="Calibri"/>
        <family val="2"/>
        <scheme val="minor"/>
      </rPr>
      <t xml:space="preserve">3) </t>
    </r>
    <r>
      <rPr>
        <sz val="12"/>
        <color theme="1"/>
        <rFont val="Calibri (Body)"/>
      </rPr>
      <t>Revise las actividades necesarias para implementar su intervención y, para cada una de ellas, agregue comentarios, el cronograma y los recursos internos necesarios.</t>
    </r>
    <r>
      <rPr>
        <sz val="12"/>
        <color theme="1"/>
        <rFont val="Calibri"/>
        <family val="2"/>
        <scheme val="minor"/>
      </rPr>
      <t xml:space="preserve">
4) Consulte los KPI relevantes para su tipo y área de intervención. Si considera que otros KPI serían más pertinentes para su intervención, puede modificar la selección escribiendo "Sí" o "No" en la columna P.
5) Complete cada KPI pertinente con su metodología de medición, línea de base, objetivo y calendario. Encontrará un objetivo de referencia en la columna T.
6) Informe del progreso de su iniciativa en las columnas Y a AK.</t>
    </r>
    <r>
      <rPr>
        <b/>
        <sz val="12"/>
        <color theme="8" tint="-0.499984740745262"/>
        <rFont val="Calibri"/>
        <family val="2"/>
        <scheme val="minor"/>
      </rPr>
      <t xml:space="preserve">
</t>
    </r>
    <r>
      <rPr>
        <b/>
        <sz val="12"/>
        <rFont val="Calibri"/>
        <family val="2"/>
        <scheme val="minor"/>
      </rPr>
      <t>Nota</t>
    </r>
    <r>
      <rPr>
        <sz val="12"/>
        <rFont val="Calibri"/>
        <family val="2"/>
        <scheme val="minor"/>
      </rPr>
      <t xml:space="preserve">:
</t>
    </r>
    <r>
      <rPr>
        <sz val="12"/>
        <color theme="1"/>
        <rFont val="Calibri"/>
        <family val="2"/>
        <scheme val="minor"/>
      </rPr>
      <t>La palabra "mujeres" se utiliza para designar a las personas que se identifican como mujeres, y la palabra "hombres" para designar a las personas que se identifican como hombres.</t>
    </r>
  </si>
  <si>
    <t>Nombre de la organización</t>
  </si>
  <si>
    <t>Fecha</t>
  </si>
  <si>
    <t>Nombre de la iniciativa 1</t>
  </si>
  <si>
    <t>Busque un nombre corto y bonito que resuma lo que quiere conseguir con esta iniciativa</t>
  </si>
  <si>
    <t>Informe intermedio</t>
  </si>
  <si>
    <t>Informe final</t>
  </si>
  <si>
    <t>Tipo de intervención</t>
  </si>
  <si>
    <t>Seleccione el objeto de su intervención en la lista desplegable</t>
  </si>
  <si>
    <t>Fecha del informe</t>
  </si>
  <si>
    <t>Área de intervención</t>
  </si>
  <si>
    <t>Seleccione el área de intervención en la lista desplegable (nota: si no ve ninguna opción en la lista desplegable, seleccione primero un tipo de intervención)</t>
  </si>
  <si>
    <t>Actualización cualitativa</t>
  </si>
  <si>
    <t>Presente un breve resumen de los avances, éxitos y retos encontrados durante la ejecución de la iniciativa</t>
  </si>
  <si>
    <t>Brecha</t>
  </si>
  <si>
    <t>Describa y explique detalladamente qué brecha (de género) pretende resolver con su iniciativa. Sitúelo en el contexto de su organización. Mencione también por qué es una brecha importante para su organización, cómo le afecta y cuáles son sus causas probables. La descripción de la brecha debe ser tangible, así que no olvide incluir cifras</t>
  </si>
  <si>
    <t>Impacto en la organización</t>
  </si>
  <si>
    <t>Describa brevemente la trayectoria de la organización en su viaje hacia la integración de la perspectiva de género (p. ej., qué aprendieron, qué más quieren hacer, qué importancia ha adquirido para ellos la perspectiva de género, etc.), si procede. Aquí queremos entender si la aplicación de la iniciativa ha cambiado algo para el equipo más allá de los KPI medidos para la iniciativa - en términos de mentalidad, cultura, enfoque, prioridades, etc.</t>
  </si>
  <si>
    <t>Objetivo</t>
  </si>
  <si>
    <t>Describa lo que quiere conseguir, cuál es el resultado previsto y el impacto de su iniciativa, ya sea interno o externo</t>
  </si>
  <si>
    <t>Impacto en el contexto de destino</t>
  </si>
  <si>
    <t>Actividad planeada</t>
  </si>
  <si>
    <t>Comentario sobre la actividad</t>
  </si>
  <si>
    <t>Calendario previsto (inicio - fin)</t>
  </si>
  <si>
    <r>
      <rPr>
        <b/>
        <u/>
        <sz val="12"/>
        <color theme="0"/>
        <rFont val="Calibri"/>
        <family val="2"/>
        <scheme val="minor"/>
      </rPr>
      <t>Recursos internos</t>
    </r>
    <r>
      <rPr>
        <b/>
        <sz val="12"/>
        <color theme="0"/>
        <rFont val="Calibri"/>
        <family val="2"/>
        <scheme val="minor"/>
      </rPr>
      <t xml:space="preserve"> previstos necesarios para la actividad</t>
    </r>
  </si>
  <si>
    <t>Entrega de TA</t>
  </si>
  <si>
    <t>Actividad actual</t>
  </si>
  <si>
    <t>Calendario real (inicio - fin)</t>
  </si>
  <si>
    <t>Gastos externos reales</t>
  </si>
  <si>
    <t>Comentarios sobre actividades</t>
  </si>
  <si>
    <t>Comentarios sobre calendario</t>
  </si>
  <si>
    <t>Comentarios sobre gastos</t>
  </si>
  <si>
    <t>Si es necesario, añada cualquier comentario sobre la actividad a la izquierda para aclarar detalles importantes o señalar cualquier diferencia con respecto a la actividad sugerida</t>
  </si>
  <si>
    <t>Escriba el inicio MM/AA y el final MM/AA</t>
  </si>
  <si>
    <t>Explique cualquier desviación del plan de trabajo en términos de actividades (enfoque diferente, actividades nuevas/suprimidas, etc.)</t>
  </si>
  <si>
    <t>Explique cualquier desviación del calendario previsto. En caso de retrasos, explique el motivo y aclare el impacto en actividades futuras (p. ej., todo el calendario se desplaza X meses, o se recuperará el retraso, etc.)</t>
  </si>
  <si>
    <t>Explique cualquier desviación del presupuesto</t>
  </si>
  <si>
    <t>KPI (Indicador clave de rendimiento)</t>
  </si>
  <si>
    <t>Tipo de KPI</t>
  </si>
  <si>
    <t>¿Relevante para su intervención?</t>
  </si>
  <si>
    <t>Metodología de medición</t>
  </si>
  <si>
    <t>Punto de partida</t>
  </si>
  <si>
    <t>Parámetro de referencia</t>
  </si>
  <si>
    <t>Plazo previsto</t>
  </si>
  <si>
    <t>Comentarios</t>
  </si>
  <si>
    <t>Evidencia</t>
  </si>
  <si>
    <t>Resultados actuales</t>
  </si>
  <si>
    <t>% de cambio con respecto al punto de partida</t>
  </si>
  <si>
    <t>La herramienta sugerirá automáticamente los KPI pertinentes en función del tipo y el ámbito de intervención que haya seleccionado anteriormente, pero también puede añadir o eliminar manualmente KPI en función de su intervención específica</t>
  </si>
  <si>
    <t>Aclare cómo medirá este KPI. ¿Dispone ya de datos o necesita recopilarlos (p. ej., mediante una encuesta/revisión)?</t>
  </si>
  <si>
    <t>Introduzca el valor actual de este KPI. Aclare la unidad y la cantidad. Si no dispone de esta información, escriba TBD por ahora y asegúrese de que la primera actividad de su plan de actividades consista en obtener el punto de partida del KPI. Recuerde actualizarlo una vez que haya medido el punto de partida</t>
  </si>
  <si>
    <t>¿Qué valor quiere alcanzar para este KPI? La meta es un objetivo por el que debe trabajar. Puede que le lleve más o menos tiempo alcanzarlo. Ponga uno ambicioso pero realista</t>
  </si>
  <si>
    <t>Estos valores se basan en la mejora media obtenida por las empresas sociales. Puede utilizarlos como orientación a la hora de establecer su % de mejora objetivo. Si aparece «NA», significa que no se dispone de un valor de referencia para este KPI</t>
  </si>
  <si>
    <t>¿Para cuándo tiene previsto alcanzar ese objetivo, en MM/AA?</t>
  </si>
  <si>
    <t>Añada cualquier información sobre lo que va a medir específicamente, especialmente si se requiere una encuesta, un examen o entrevistas</t>
  </si>
  <si>
    <t>Si aún no conoce el punto de partida, introduzca por ahora el % de mejora previsto y, cuando tenga el punto de partida, actualícelo con el valor final real previsto</t>
  </si>
  <si>
    <t>Nota: por favor, no modifique los valores de esta columna</t>
  </si>
  <si>
    <t>Contratación equilibrada entre hombres y mujeres</t>
  </si>
  <si>
    <t>Promoción y retención equilibradas entre hombres y mujeres</t>
  </si>
  <si>
    <t>Diseño de productos y estudios de mercado con perspectiva de género</t>
  </si>
  <si>
    <t>Métricas estandarizadas</t>
  </si>
  <si>
    <t>Proporción de mujeres en la plantilla de su organización (%)</t>
  </si>
  <si>
    <t>Rendimiento empresarial</t>
  </si>
  <si>
    <t>Proporción de hombres en la plantilla de su organización (%)</t>
  </si>
  <si>
    <t>Proporción de mujeres en la dirección de su organización (%)</t>
  </si>
  <si>
    <t>Proporción de hombres en la dirección de su organización (%)</t>
  </si>
  <si>
    <t>Tasa de rotación de personal desglosada por género en su organización (número de mujeres u hombres que abandonan la organización durante el año / número de mujeres u hombres empleados/as al comienzo del año)</t>
  </si>
  <si>
    <t>Tasa de rotación de directivos/as (mujeres y hombres) en su organización (número de mujeres u hombres directivos que abandonan la organización durante el año / número de mujeres u hombres directivos al comienzo de ese año)</t>
  </si>
  <si>
    <t>Proporción de personal (muy) satisfecho con el trabajo en su organización (%)</t>
  </si>
  <si>
    <t>Impacto social</t>
  </si>
  <si>
    <t>Proporción del personal de su organización formado en la integración de la perspectiva de género (%)</t>
  </si>
  <si>
    <t>Proporción de mujeres en el Consejo de Administración de su organización (%)</t>
  </si>
  <si>
    <t>Proporción de hombres en el Consejo de Administración de su organización (%)</t>
  </si>
  <si>
    <t>Proporción de miembros del Consejo de Administración de su organización (muy) satisfechos con el funcionamiento y la eficacia del Consejo (%)</t>
  </si>
  <si>
    <t>Tasa de crecimiento anual de los ingresos obtenidos por su organización ((ingresos obtenidos este año - ingresos obtenidos el año pasado) / ingresos obtenidos el año pasado)</t>
  </si>
  <si>
    <t>Incremento porcentual anual del número de usuarios/as finales o beneficiarios/as atendidos/as por su organización ((nº de usuarios/as finales o beneficiarios/as de este año - nº de usuarios/as finales o beneficiarios/as del año pasado) / nº de usuarios finales o beneficiarios/as del año pasado)</t>
  </si>
  <si>
    <t>Proporción de mujeres entre los/as clientes/usuarios/beneficiarios/as finales atendidos/as por su organización (%)</t>
  </si>
  <si>
    <t>Proporción de hombres entre los/as clientes/usuarios/beneficiarios/as finales atendidos/as por su organización (%)</t>
  </si>
  <si>
    <t>Proporción de clientes/usuarios/beneficiarios/as finales (muy) satisfechos/as con el producto/servicio de su organización (%)</t>
  </si>
  <si>
    <t>Proporción de mujeres clientas/usuarias/beneficiarias finales de su organización que se sienten (muy) empoderadas por su producto/servicio (%)</t>
  </si>
  <si>
    <t>Proporción de hombres clientes/usuarios/beneficiarios finales de su organización que se sienten (muy) empoderados por su producto/servicio (%)</t>
  </si>
  <si>
    <t>Proporción de proveedores/as estratégicos/as de su organización que logran una mayor inclusión y diversidad de género en sus equipos, liderazgo o Consejos de Administración (%)</t>
  </si>
  <si>
    <t>Proporción de proveedores/as estratégicos/as de su organización formados/as para lograr mejor la inclusión de género y la diversidad (%)</t>
  </si>
  <si>
    <t>Proporción de socios/as estratégicos/as de su organización que logran una mejor inclusión de género y diversidad entre su personal, liderazgo o juntas directivas (%)</t>
  </si>
  <si>
    <t>Proporción de socios/as estratégicos/as de su organización que logran una mayor inclusión y diversidad de género entre su personal, liderazgo o Consejos de Administración (%)</t>
  </si>
  <si>
    <t>Importe de la inversión/financiación anual total obtenida por su organización (en USD)</t>
  </si>
  <si>
    <t>Importe de la inversión/financiación anual obtenida por su organización gracias a/por su trabajo de género/posicionamiento inclusivo de género (en USD)</t>
  </si>
  <si>
    <r>
      <t>Métricas no estandarizadas</t>
    </r>
    <r>
      <rPr>
        <b/>
        <i/>
        <sz val="12"/>
        <rFont val="Calibri"/>
        <family val="2"/>
        <scheme val="minor"/>
      </rPr>
      <t xml:space="preserve"> </t>
    </r>
    <r>
      <rPr>
        <i/>
        <sz val="12"/>
        <rFont val="Calibri"/>
        <family val="2"/>
        <scheme val="minor"/>
      </rPr>
      <t>(métricas menos estandarizadas para las que la metodología de medición podría adaptarse caso por caso)</t>
    </r>
  </si>
  <si>
    <t>Nivel de productividad media alcanzado por el personal de su organización (en métricas de productividad específicas y predefinidas)</t>
  </si>
  <si>
    <t>Calidad y cantidad de la participación/contribución de todo el personal durante las reuniones de personal y otros procesos estratégicos y de toma de decisiones de su organización (en métricas de calidad y cantidad específicas y predefinidas)</t>
  </si>
  <si>
    <t>Ratio de diferencia salarial entre hombres y mujeres en su organización ((retribución media por hora de los hombres - retribución media por hora de las mujeres) / retribución media por hora de los hombres*100)</t>
  </si>
  <si>
    <t>Proporción del personal de su organización que califica de (muy) bueno el equilibrio entre vida laboral y personal (%)</t>
  </si>
  <si>
    <t>Presencia de prácticas, políticas, cultura o incidentes no inclusivos o insensibles al género en su organización (número de prácticas, políticas, incidentes, etc.)</t>
  </si>
  <si>
    <t>Desarrollo o mejora del servicio/producto de la organización para hacerlo más sensible al género e inclusivo (número de productos/servicios desarrollados o mejorados)</t>
  </si>
  <si>
    <t>Lanzamiento de iniciativas de desarrollo empresarial en la organización para atender a nuevos segmentos de usuarios</t>
  </si>
  <si>
    <t xml:space="preserve">Coste medio de adquisición de clientes/usuarios/beneficiarios/as finales para su organización (coste de las actividades de ventas y marketing / número total de clientes/as adquiridos/as durante el periodo en que se llevaron a cabo dichas actividades) (USD) </t>
  </si>
  <si>
    <t>Eficacia de las herramientas/actividades de comunicación de su organización dirigidas a los clientes/ usuarios/ beneficiarios/as finales</t>
  </si>
  <si>
    <t>Puesta en marcha de actividades de promoción, comercialización y/o distribución dirigidas a clientes/usuarios/beneficiarios/as finales realizadas de una manera más sensible al género e inclusiva (número de actividades)</t>
  </si>
  <si>
    <t>Tasa media anual de rotación de usuarios/as finales o beneficiarios/as de su organización (número de usuarios/as finales o beneficiarios/as perdidos durante el año / número de usuarios/as finales o beneficiarios/as al comienzo de ese año)</t>
  </si>
  <si>
    <t>Número de quejas o problemas presentados al servicio de atención al cliente de la organización</t>
  </si>
  <si>
    <t>Nivel medio de producción/productividad de los proveedores/as estratégicos/as, como resultado de la aplicación de políticas de inclusión de género (en métricas específicas y predefinidas de producción/productividad)</t>
  </si>
  <si>
    <t>Nivel medio de producción/productividad de los/as socios/as como resultado de la aplicación de políticas inclusivas en materia de género (en métricas específicas y predefinidas de producción/productividad)</t>
  </si>
  <si>
    <t>Influencia para que la legislación, las políticas públicas y la normativa tengan más en cuenta el género y sean más inclusivas</t>
  </si>
  <si>
    <t>Alto</t>
  </si>
  <si>
    <t>Medio</t>
  </si>
  <si>
    <t>Bajo</t>
  </si>
  <si>
    <t>Sección 5: Diseño de productos y estudios de mercado con perspectiva de género</t>
  </si>
  <si>
    <t>Sección 10: Formación de los proveedores/as estratégicos/as con perspectiva de género</t>
  </si>
  <si>
    <t>TIPO DE INTERVENCIÓN</t>
  </si>
  <si>
    <t>Iniciativa 1</t>
  </si>
  <si>
    <t>Actividades</t>
  </si>
  <si>
    <t>ÁREA DE INTERVENCIÓN</t>
  </si>
  <si>
    <t xml:space="preserve"> </t>
  </si>
  <si>
    <t>Sí</t>
  </si>
  <si>
    <t>Diagnóstico de los procesos y políticas de contratación de la organización.</t>
  </si>
  <si>
    <t>Diagnóstico de los procesos y políticas de promoción y retención de la organización.</t>
  </si>
  <si>
    <t>Diagnóstico de las brechas en las políticas y prácticas de RR. HH. de la organización.</t>
  </si>
  <si>
    <t>Diagnóstico de la Junta Directiva de la organización</t>
  </si>
  <si>
    <t>Diagnóstico del enfoque/los procesos de diseño de productos y de investigación de mercado de la organización.</t>
  </si>
  <si>
    <t>Diagnóstico de las prácticas de marketing y comunicación de la organización.</t>
  </si>
  <si>
    <t>Diagnóstico de la diversidad del equipo de distribución y ventas de la organización.</t>
  </si>
  <si>
    <t>Diagnóstico de las prácticas de servicio al cliente de la organización.</t>
  </si>
  <si>
    <t>Diagnóstico de la selección de proveedores/as de la organización.</t>
  </si>
  <si>
    <t>Diagnóstico de los esfuerzos de formación de proveedores/as de la organización (o aspiraciones/requisitos en caso de que aún no existan)</t>
  </si>
  <si>
    <t>Organización de un taller de sensibilización de género para el equipo de contratación y los directivos/as, centrado en prácticas de contratación inclusivas.</t>
  </si>
  <si>
    <t>Impartición de un taller de sensibilización de género para el personal y la dirección, centrado en prácticas inclusivas de promoción y retención.</t>
  </si>
  <si>
    <t>Facilitación de un proceso de colaboración para revisar y explorar las deficiencias identificadas en las políticas y prácticas de RR. HH.</t>
  </si>
  <si>
    <t>Desarrollo/mejora de directrices claras/plan de acción para crear un consejo de administración diverso e inclusivo, con objetivos medibles y procesos transparentes para la contratación, la incorporación y la evaluación.</t>
  </si>
  <si>
    <t>Desarrollo/mejora de un marco claro, un proceso estructurado y  directrices.</t>
  </si>
  <si>
    <t>Desarrollo de directrices detalladas que incluyan la perspectiva de género, que describan políticas y procesos estructurados.</t>
  </si>
  <si>
    <t>Desarrollo de recomendaciones para que las estrategias de ventas sean más inclusivas en cuanto al género y eficaces para clientes de todos los géneros.</t>
  </si>
  <si>
    <t>Desarrollo de directrices detalladas de servicio al cliente con perspectiva de género, que describan las mejoras y los procesos necesarios.</t>
  </si>
  <si>
    <t>Revisión o desarrollo de materiales de formación adecuados para cada género para los/as proveedores/as.</t>
  </si>
  <si>
    <t>Desarrollo de directrices inclusivas en materia de género que describan políticas y procesos estructurados.</t>
  </si>
  <si>
    <t>Desarrollo, formalización y/o revisión de políticas sensibles al género, ya sea creando nuevas o fortaleciendo las existentes, asegurando que estos documentos definan claramente los objetivos y procesos.</t>
  </si>
  <si>
    <t>Provisión de observación estructurada y retroalimentación durante una reunión de junta en vivo, evaluando la dinámica de interacción, la inclusión y el equilibrio de género.</t>
  </si>
  <si>
    <t>Entrega de 3 informes trimestrales a LeFil sobre el progreso de la empresa, utilizando la plantilla del MoU, que incluye una actualización de los datos cualitativos y cuantitativos sobre las actividades, el calendario y las métricas.</t>
  </si>
  <si>
    <t>Proporcionar formación práctica al equipo de marketing y comunicación sobre la aplicación de prácticas inclusivas en materia de género.</t>
  </si>
  <si>
    <t>Desarrollo de directrices de organización/gestión de equipos sensibles al género, especialmente en relación con el trabajo a distancia y los viajes.</t>
  </si>
  <si>
    <t>Organización de un taller interactivo para presentar las directrices anteriores a todos los miembros del equipo de atención al cliente y a la dirección.</t>
  </si>
  <si>
    <t>Organización de un taller de sensibilización de género para familiarizar al equipo con las prácticas de selección de proveedores/as inclusivas.</t>
  </si>
  <si>
    <t>Organización de un taller interactivo para presentar el material de formación y las directrices anteriores al personal y a los/as directivos/as pertinentes, garantizando una amplia concienciación y alineación.</t>
  </si>
  <si>
    <t>Organización de un taller interactivo para presentar las directrices anteriores a todos los miembros de la organización, garantizando una amplia concienciación y alineación.</t>
  </si>
  <si>
    <t>Establecimiento de procesos claros y asignación de responsabilidades para garantizar la aplicación de todas las políticas sensibles al género, junto con un sistema de supervisión interna.</t>
  </si>
  <si>
    <t>Desarrollo de un marco de rendimiento de ventas desglosado por género, que incluye un seguimiento estructurado, un análisis de los factores de éxito, el establecimiento de objetivos y estrategias de remuneración y oportunidades de crecimiento.</t>
  </si>
  <si>
    <t>Resumen de diagnóstico (1-2 páginas que describen las prácticas actuales)</t>
  </si>
  <si>
    <t>Material del taller (diapositivas, etc.)</t>
  </si>
  <si>
    <t>Resumen de diagnóstico revisado</t>
  </si>
  <si>
    <t>Directrices detalladas</t>
  </si>
  <si>
    <t>Directrices detalladas y aprobadas por el cliente</t>
  </si>
  <si>
    <t>Recomendaciones detalladas y aprobadas por el cliente</t>
  </si>
  <si>
    <t>Material de formación y directrices (diapositivas, etc.)</t>
  </si>
  <si>
    <t>Políticas detalladas y aprobadas por el cliente</t>
  </si>
  <si>
    <t>Recomendaciones detalladas</t>
  </si>
  <si>
    <t>Plantilla de memorando de entendimiento actualizada</t>
  </si>
  <si>
    <t>Descripción detallada del proceso de implementación</t>
  </si>
  <si>
    <t>Marco detallado y aprobado por el cliente</t>
  </si>
  <si>
    <t>A continuación se muestra una lista de las actividades necesarias para implementar la intervención propuesta. Estas actividades, que van de 3 a 5 en total, describen los pasos necesarios para una implementación exitosa. El proceso comienza con una evaluación inicial para comprender las causas fundamentales del problema y, si es necesario, recopilar datos de referencia que puedan faltar. El paso final del plan de acción suele implicar un proceso de recopilación de datos y la presentación de informes sobre los resultados de la iniciativa</t>
  </si>
  <si>
    <t>Los recursos internos se refieren a los recursos que su organización tiene en la empresa, como el tiempo y la experiencia de los empleados. Para cada recurso, proporcione una estimación del número de días que el equipo correspondiente necesita para completar sus tareas. No es necesario estimar los costes en esta fase</t>
  </si>
  <si>
    <t>Esta columna especifica el tipo de entregable de AT (Asistencia Técnica) que deberá proporcionar el/la consultor/a/experto/a externo/a en género para demostrar la realización de la actividad</t>
  </si>
  <si>
    <t>Esta columna indica qué tipo de pruebas o documentación debe aportarse para demostrar la consecución del KPI</t>
  </si>
  <si>
    <t>Describa brevemente (cualitativa y, si es posible, cuantitativamente) el impacto que las actividades y la intervención realizadas han tenido en la situación de la igualdad de género en el contexto de destino, si lo ha habido. Aquí queremos captar el impacto real que ha tenido la iniciativa en los usuarios finales/ clientes/ proveedores/ socios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</si>
</sst>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409]* #,##0.00_ ;_-[$$-409]* \-#,##0.00\ ;_-[$$-409]* &quot;-&quot;??_ ;_-@_ "/>
  </numFmts>
  <fonts count="44" x14ac:knownFonts="1">
    <font>
      <sz val="12"/>
      <color theme="1"/>
      <name val="Calibri"/>
      <family val="2"/>
      <scheme val="minor"/>
    </font>
    <font>
      <sz val="11"/>
      <color theme="1"/>
      <name val="Calibri"/>
      <family val="2"/>
      <scheme val="minor"/>
    </font>
    <font>
      <sz val="12"/>
      <color theme="1"/>
      <name val="Calibri"/>
      <family val="2"/>
      <scheme val="minor"/>
    </font>
    <font>
      <sz val="14"/>
      <name val="Calibri"/>
      <family val="2"/>
      <scheme val="minor"/>
    </font>
    <font>
      <sz val="12"/>
      <color rgb="FF000000"/>
      <name val="Calibri"/>
      <family val="2"/>
      <scheme val="minor"/>
    </font>
    <font>
      <b/>
      <sz val="12"/>
      <color theme="1"/>
      <name val="Calibri (Body)"/>
    </font>
    <font>
      <sz val="12"/>
      <name val="Calibri"/>
      <family val="2"/>
      <scheme val="minor"/>
    </font>
    <font>
      <b/>
      <sz val="18"/>
      <color theme="1"/>
      <name val="Calibri"/>
      <family val="2"/>
      <scheme val="minor"/>
    </font>
    <font>
      <sz val="14"/>
      <color theme="1"/>
      <name val="Calibri"/>
      <family val="2"/>
      <scheme val="minor"/>
    </font>
    <font>
      <b/>
      <sz val="14"/>
      <color rgb="FFFF0000"/>
      <name val="Calibri"/>
      <family val="2"/>
      <scheme val="minor"/>
    </font>
    <font>
      <u/>
      <sz val="12"/>
      <color theme="10"/>
      <name val="Calibri"/>
      <family val="2"/>
      <scheme val="minor"/>
    </font>
    <font>
      <u/>
      <sz val="12"/>
      <color theme="11"/>
      <name val="Calibri"/>
      <family val="2"/>
      <scheme val="minor"/>
    </font>
    <font>
      <b/>
      <u/>
      <sz val="12"/>
      <color theme="1"/>
      <name val="Calibri"/>
      <family val="2"/>
      <scheme val="minor"/>
    </font>
    <font>
      <sz val="14"/>
      <color rgb="FF000000"/>
      <name val="Calibri"/>
      <family val="2"/>
      <scheme val="minor"/>
    </font>
    <font>
      <b/>
      <sz val="20"/>
      <color theme="0"/>
      <name val="Calibri"/>
      <family val="2"/>
      <scheme val="minor"/>
    </font>
    <font>
      <sz val="12"/>
      <color rgb="FF17303A"/>
      <name val="Calibri"/>
      <family val="2"/>
      <scheme val="minor"/>
    </font>
    <font>
      <sz val="11"/>
      <name val="Calibri"/>
      <family val="2"/>
      <scheme val="minor"/>
    </font>
    <font>
      <sz val="16"/>
      <color rgb="FFC00000"/>
      <name val="Calibri"/>
      <family val="2"/>
      <scheme val="minor"/>
    </font>
    <font>
      <b/>
      <sz val="12"/>
      <color theme="0"/>
      <name val="Calibri"/>
      <family val="2"/>
      <scheme val="minor"/>
    </font>
    <font>
      <sz val="12"/>
      <color theme="0"/>
      <name val="Calibri"/>
      <family val="2"/>
      <scheme val="minor"/>
    </font>
    <font>
      <sz val="10"/>
      <color rgb="FF000000"/>
      <name val="Calibri"/>
      <family val="2"/>
      <scheme val="minor"/>
    </font>
    <font>
      <u/>
      <sz val="10"/>
      <color theme="10"/>
      <name val="Arial"/>
      <family val="2"/>
    </font>
    <font>
      <u/>
      <sz val="10"/>
      <color theme="10"/>
      <name val="Calibri"/>
      <family val="2"/>
      <scheme val="minor"/>
    </font>
    <font>
      <b/>
      <sz val="11"/>
      <color theme="1"/>
      <name val="Calibri"/>
      <family val="2"/>
      <scheme val="minor"/>
    </font>
    <font>
      <b/>
      <sz val="12"/>
      <color theme="1"/>
      <name val="Calibri"/>
      <family val="2"/>
      <scheme val="minor"/>
    </font>
    <font>
      <b/>
      <sz val="12"/>
      <color rgb="FFC00000"/>
      <name val="Calibri"/>
      <family val="2"/>
      <scheme val="minor"/>
    </font>
    <font>
      <b/>
      <sz val="12"/>
      <color rgb="FF0E303B"/>
      <name val="Calibri"/>
      <family val="2"/>
      <scheme val="minor"/>
    </font>
    <font>
      <sz val="12"/>
      <color rgb="FF0E303B"/>
      <name val="Calibri"/>
      <family val="2"/>
      <scheme val="minor"/>
    </font>
    <font>
      <b/>
      <sz val="12"/>
      <color theme="8" tint="-0.499984740745262"/>
      <name val="Calibri"/>
      <family val="2"/>
      <scheme val="minor"/>
    </font>
    <font>
      <sz val="12"/>
      <color theme="0" tint="-0.34998626667073579"/>
      <name val="Calibri"/>
      <family val="2"/>
      <scheme val="minor"/>
    </font>
    <font>
      <i/>
      <sz val="12"/>
      <color theme="1"/>
      <name val="Calibri"/>
      <family val="2"/>
      <scheme val="minor"/>
    </font>
    <font>
      <sz val="12"/>
      <color rgb="FFFF0000"/>
      <name val="Calibri"/>
      <family val="2"/>
      <scheme val="minor"/>
    </font>
    <font>
      <sz val="12"/>
      <color theme="8" tint="-0.499984740745262"/>
      <name val="Calibri"/>
      <family val="2"/>
      <scheme val="minor"/>
    </font>
    <font>
      <b/>
      <sz val="12"/>
      <name val="Calibri"/>
      <family val="2"/>
      <scheme val="minor"/>
    </font>
    <font>
      <u/>
      <sz val="12"/>
      <name val="Calibri"/>
      <family val="2"/>
      <scheme val="minor"/>
    </font>
    <font>
      <u/>
      <sz val="12"/>
      <color rgb="FF000000"/>
      <name val="Calibri"/>
      <family val="2"/>
      <scheme val="minor"/>
    </font>
    <font>
      <i/>
      <u/>
      <sz val="12"/>
      <name val="Calibri"/>
      <family val="2"/>
      <scheme val="minor"/>
    </font>
    <font>
      <b/>
      <sz val="12"/>
      <color rgb="FF000000"/>
      <name val="Calibri"/>
      <family val="2"/>
      <scheme val="minor"/>
    </font>
    <font>
      <i/>
      <sz val="12"/>
      <name val="Calibri"/>
      <family val="2"/>
      <scheme val="minor"/>
    </font>
    <font>
      <i/>
      <sz val="12"/>
      <color rgb="FF000000"/>
      <name val="Calibri"/>
      <family val="2"/>
      <scheme val="minor"/>
    </font>
    <font>
      <b/>
      <u/>
      <sz val="12"/>
      <color theme="0"/>
      <name val="Calibri"/>
      <family val="2"/>
      <scheme val="minor"/>
    </font>
    <font>
      <b/>
      <i/>
      <sz val="12"/>
      <name val="Calibri"/>
      <family val="2"/>
      <scheme val="minor"/>
    </font>
    <font>
      <i/>
      <sz val="12"/>
      <color theme="1"/>
      <name val="Calibri (Body)"/>
    </font>
    <font>
      <sz val="12"/>
      <color theme="1"/>
      <name val="Calibri (Body)"/>
    </font>
  </fonts>
  <fills count="20">
    <fill>
      <patternFill patternType="none"/>
    </fill>
    <fill>
      <patternFill patternType="gray125"/>
    </fill>
    <fill>
      <patternFill patternType="solid">
        <fgColor rgb="FF17303A"/>
        <bgColor indexed="64"/>
      </patternFill>
    </fill>
    <fill>
      <patternFill patternType="solid">
        <fgColor rgb="FF656C77"/>
        <bgColor indexed="64"/>
      </patternFill>
    </fill>
    <fill>
      <patternFill patternType="solid">
        <fgColor rgb="FFFCDE99"/>
        <bgColor indexed="64"/>
      </patternFill>
    </fill>
    <fill>
      <patternFill patternType="solid">
        <fgColor rgb="FFC1E9E0"/>
        <bgColor indexed="64"/>
      </patternFill>
    </fill>
    <fill>
      <patternFill patternType="solid">
        <fgColor rgb="FFDAA2B0"/>
        <bgColor indexed="64"/>
      </patternFill>
    </fill>
    <fill>
      <patternFill patternType="solid">
        <fgColor rgb="FFDAA2B0"/>
        <bgColor rgb="FF000000"/>
      </patternFill>
    </fill>
    <fill>
      <patternFill patternType="solid">
        <fgColor rgb="FF16303A"/>
        <bgColor indexed="64"/>
      </patternFill>
    </fill>
    <fill>
      <patternFill patternType="solid">
        <fgColor theme="0"/>
        <bgColor indexed="64"/>
      </patternFill>
    </fill>
    <fill>
      <patternFill patternType="solid">
        <fgColor rgb="FFE8E8E8"/>
        <bgColor indexed="64"/>
      </patternFill>
    </fill>
    <fill>
      <patternFill patternType="solid">
        <fgColor rgb="FF1B2F39"/>
        <bgColor rgb="FFCCCCCC"/>
      </patternFill>
    </fill>
    <fill>
      <patternFill patternType="solid">
        <fgColor rgb="FFE8E8E8"/>
        <bgColor rgb="FFCCCCCC"/>
      </patternFill>
    </fill>
    <fill>
      <patternFill patternType="solid">
        <fgColor rgb="FFFCDE99"/>
        <bgColor rgb="FFFCE5CD"/>
      </patternFill>
    </fill>
    <fill>
      <patternFill patternType="solid">
        <fgColor rgb="FFC1E9E0"/>
        <bgColor rgb="FFD9EAD3"/>
      </patternFill>
    </fill>
    <fill>
      <patternFill patternType="solid">
        <fgColor rgb="FFDAA2B0"/>
        <bgColor rgb="FFD9D2E9"/>
      </patternFill>
    </fill>
    <fill>
      <patternFill patternType="solid">
        <fgColor rgb="FFDDEBF7"/>
        <bgColor rgb="FF000000"/>
      </patternFill>
    </fill>
    <fill>
      <patternFill patternType="solid">
        <fgColor rgb="FF16303A"/>
        <bgColor rgb="FF000000"/>
      </patternFill>
    </fill>
    <fill>
      <patternFill patternType="solid">
        <fgColor theme="8" tint="0.79998168889431442"/>
        <bgColor indexed="64"/>
      </patternFill>
    </fill>
    <fill>
      <patternFill patternType="solid">
        <fgColor rgb="FFDDEBF7"/>
        <bgColor indexed="64"/>
      </patternFill>
    </fill>
  </fills>
  <borders count="39">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style="thin">
        <color auto="1"/>
      </right>
      <top/>
      <bottom style="thin">
        <color auto="1"/>
      </bottom>
      <diagonal/>
    </border>
    <border>
      <left/>
      <right/>
      <top/>
      <bottom style="medium">
        <color auto="1"/>
      </bottom>
      <diagonal/>
    </border>
    <border>
      <left style="thin">
        <color auto="1"/>
      </left>
      <right style="thin">
        <color auto="1"/>
      </right>
      <top style="thin">
        <color auto="1"/>
      </top>
      <bottom/>
      <diagonal/>
    </border>
    <border>
      <left/>
      <right style="thin">
        <color rgb="FF000000"/>
      </right>
      <top style="thin">
        <color rgb="FF000000"/>
      </top>
      <bottom/>
      <diagonal/>
    </border>
    <border>
      <left style="thin">
        <color auto="1"/>
      </left>
      <right style="thin">
        <color auto="1"/>
      </right>
      <top/>
      <bottom/>
      <diagonal/>
    </border>
    <border>
      <left/>
      <right style="thin">
        <color rgb="FF000000"/>
      </right>
      <top/>
      <bottom/>
      <diagonal/>
    </border>
    <border>
      <left/>
      <right style="thin">
        <color auto="1"/>
      </right>
      <top/>
      <bottom/>
      <diagonal/>
    </border>
    <border>
      <left style="thin">
        <color auto="1"/>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diagonal/>
    </border>
    <border>
      <left style="thin">
        <color auto="1"/>
      </left>
      <right style="thin">
        <color rgb="FF000000"/>
      </right>
      <top/>
      <bottom/>
      <diagonal/>
    </border>
    <border>
      <left style="thin">
        <color rgb="FF000000"/>
      </left>
      <right/>
      <top style="thin">
        <color rgb="FF000000"/>
      </top>
      <bottom/>
      <diagonal/>
    </border>
    <border>
      <left style="thin">
        <color auto="1"/>
      </left>
      <right style="thin">
        <color auto="1"/>
      </right>
      <top style="thin">
        <color rgb="FF000000"/>
      </top>
      <bottom/>
      <diagonal/>
    </border>
    <border>
      <left style="thin">
        <color rgb="FF000000"/>
      </left>
      <right/>
      <top/>
      <bottom style="thin">
        <color rgb="FF000000"/>
      </bottom>
      <diagonal/>
    </border>
    <border>
      <left style="thin">
        <color rgb="FF000000"/>
      </left>
      <right style="thin">
        <color auto="1"/>
      </right>
      <top/>
      <bottom/>
      <diagonal/>
    </border>
    <border>
      <left style="thin">
        <color auto="1"/>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auto="1"/>
      </top>
      <bottom/>
      <diagonal/>
    </border>
    <border>
      <left style="thin">
        <color rgb="FF000000"/>
      </left>
      <right style="thin">
        <color rgb="FF000000"/>
      </right>
      <top style="thin">
        <color auto="1"/>
      </top>
      <bottom/>
      <diagonal/>
    </border>
    <border>
      <left style="thin">
        <color rgb="FF000000"/>
      </left>
      <right style="thin">
        <color rgb="FF000000"/>
      </right>
      <top style="thin">
        <color auto="1"/>
      </top>
      <bottom style="thin">
        <color rgb="FF000000"/>
      </bottom>
      <diagonal/>
    </border>
    <border>
      <left style="thin">
        <color rgb="FF000000"/>
      </left>
      <right/>
      <top style="thin">
        <color auto="1"/>
      </top>
      <bottom style="thin">
        <color rgb="FF000000"/>
      </bottom>
      <diagonal/>
    </border>
    <border>
      <left style="thin">
        <color rgb="FF000000"/>
      </left>
      <right style="thin">
        <color rgb="FF000000"/>
      </right>
      <top/>
      <bottom/>
      <diagonal/>
    </border>
    <border>
      <left style="thin">
        <color auto="1"/>
      </left>
      <right style="thin">
        <color auto="1"/>
      </right>
      <top style="thin">
        <color rgb="FF000000"/>
      </top>
      <bottom style="thin">
        <color auto="1"/>
      </bottom>
      <diagonal/>
    </border>
  </borders>
  <cellStyleXfs count="26">
    <xf numFmtId="0" fontId="0"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9" fontId="2" fillId="0" borderId="0" applyFont="0" applyFill="0" applyBorder="0" applyAlignment="0" applyProtection="0"/>
    <xf numFmtId="0" fontId="21" fillId="0" borderId="0" applyNumberFormat="0" applyFill="0" applyBorder="0" applyAlignment="0" applyProtection="0"/>
  </cellStyleXfs>
  <cellXfs count="342">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6" fillId="0" borderId="0" xfId="0" applyFont="1" applyAlignment="1">
      <alignment horizontal="center" vertical="center" wrapText="1"/>
    </xf>
    <xf numFmtId="0" fontId="6" fillId="0" borderId="1" xfId="0" applyFont="1" applyBorder="1" applyAlignment="1">
      <alignment horizontal="center" vertical="center" wrapText="1"/>
    </xf>
    <xf numFmtId="0" fontId="9" fillId="0" borderId="0" xfId="0" applyFont="1" applyAlignment="1">
      <alignment horizontal="center" vertical="center"/>
    </xf>
    <xf numFmtId="0" fontId="7" fillId="0" borderId="0" xfId="0" applyFont="1" applyAlignment="1">
      <alignment vertical="center"/>
    </xf>
    <xf numFmtId="0" fontId="0" fillId="0" borderId="0" xfId="0" applyAlignment="1">
      <alignment vertical="center"/>
    </xf>
    <xf numFmtId="0" fontId="12" fillId="0" borderId="0" xfId="0" applyFont="1"/>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left" vertical="center" wrapText="1"/>
    </xf>
    <xf numFmtId="0" fontId="6" fillId="0" borderId="7" xfId="0" applyFont="1" applyBorder="1" applyAlignment="1">
      <alignment horizontal="left" vertical="center"/>
    </xf>
    <xf numFmtId="0" fontId="6" fillId="0" borderId="0" xfId="0" applyFont="1" applyAlignment="1">
      <alignment horizontal="left" vertical="center"/>
    </xf>
    <xf numFmtId="0" fontId="0" fillId="0" borderId="0" xfId="0" applyAlignment="1">
      <alignment horizontal="center" vertical="center" wrapText="1"/>
    </xf>
    <xf numFmtId="0" fontId="15" fillId="0" borderId="0" xfId="0" applyFont="1" applyAlignment="1">
      <alignment horizontal="left" vertical="center"/>
    </xf>
    <xf numFmtId="0" fontId="15" fillId="0" borderId="0" xfId="0" applyFont="1" applyAlignment="1">
      <alignment horizontal="center" vertical="center" wrapText="1"/>
    </xf>
    <xf numFmtId="0" fontId="5" fillId="0" borderId="0" xfId="0" applyFont="1" applyAlignment="1">
      <alignment horizontal="center" vertical="center"/>
    </xf>
    <xf numFmtId="0" fontId="8" fillId="0" borderId="0" xfId="0" applyFont="1" applyAlignment="1">
      <alignment vertical="center" wrapText="1"/>
    </xf>
    <xf numFmtId="0" fontId="0" fillId="4" borderId="11" xfId="0" applyFill="1" applyBorder="1" applyAlignment="1">
      <alignment vertical="center"/>
    </xf>
    <xf numFmtId="0" fontId="0" fillId="4" borderId="7" xfId="0" applyFill="1" applyBorder="1" applyAlignment="1">
      <alignment horizontal="center" vertical="center"/>
    </xf>
    <xf numFmtId="0" fontId="0" fillId="4" borderId="10" xfId="0" applyFill="1" applyBorder="1" applyAlignment="1">
      <alignment horizontal="center" vertical="center"/>
    </xf>
    <xf numFmtId="0" fontId="0" fillId="4" borderId="4" xfId="0" applyFill="1" applyBorder="1" applyAlignment="1">
      <alignment horizontal="center" vertical="center"/>
    </xf>
    <xf numFmtId="0" fontId="0" fillId="5" borderId="11" xfId="0" applyFill="1" applyBorder="1" applyAlignment="1">
      <alignment vertical="center"/>
    </xf>
    <xf numFmtId="0" fontId="15" fillId="5" borderId="7" xfId="0" applyFont="1" applyFill="1" applyBorder="1" applyAlignment="1">
      <alignment horizontal="center" vertical="center"/>
    </xf>
    <xf numFmtId="0" fontId="0" fillId="6" borderId="11" xfId="0" applyFill="1" applyBorder="1" applyAlignment="1">
      <alignment horizontal="center" vertical="center"/>
    </xf>
    <xf numFmtId="0" fontId="0" fillId="6" borderId="10" xfId="0" applyFill="1" applyBorder="1" applyAlignment="1">
      <alignment horizontal="center" vertical="center"/>
    </xf>
    <xf numFmtId="0" fontId="0" fillId="6" borderId="4" xfId="0" applyFill="1" applyBorder="1" applyAlignment="1">
      <alignment horizontal="center" vertical="center"/>
    </xf>
    <xf numFmtId="0" fontId="15" fillId="6" borderId="7" xfId="0" applyFont="1" applyFill="1" applyBorder="1" applyAlignment="1">
      <alignment horizontal="center" vertical="center"/>
    </xf>
    <xf numFmtId="0" fontId="16" fillId="0" borderId="0" xfId="0" applyFont="1"/>
    <xf numFmtId="0" fontId="17" fillId="9" borderId="13" xfId="0" applyFont="1" applyFill="1" applyBorder="1"/>
    <xf numFmtId="0" fontId="0" fillId="0" borderId="0" xfId="0" applyAlignment="1">
      <alignment horizontal="center" vertical="top"/>
    </xf>
    <xf numFmtId="0" fontId="0" fillId="0" borderId="0" xfId="0" applyAlignment="1">
      <alignment wrapText="1"/>
    </xf>
    <xf numFmtId="0" fontId="20" fillId="0" borderId="0" xfId="0" applyFont="1"/>
    <xf numFmtId="0" fontId="20" fillId="0" borderId="0" xfId="0" applyFont="1" applyAlignment="1">
      <alignment horizontal="center" vertical="top"/>
    </xf>
    <xf numFmtId="0" fontId="20" fillId="0" borderId="0" xfId="0" applyFont="1" applyAlignment="1">
      <alignment vertical="center" wrapText="1"/>
    </xf>
    <xf numFmtId="0" fontId="20" fillId="0" borderId="0" xfId="0" applyFont="1" applyAlignment="1">
      <alignment vertical="top" wrapText="1"/>
    </xf>
    <xf numFmtId="0" fontId="20" fillId="0" borderId="0" xfId="0" applyFont="1" applyAlignment="1">
      <alignment horizontal="center" vertical="top" wrapText="1"/>
    </xf>
    <xf numFmtId="0" fontId="22" fillId="0" borderId="0" xfId="25" applyFont="1" applyAlignment="1">
      <alignment vertical="top" wrapText="1"/>
    </xf>
    <xf numFmtId="0" fontId="23" fillId="0" borderId="0" xfId="0" applyFont="1"/>
    <xf numFmtId="0" fontId="4" fillId="0" borderId="0" xfId="0" applyFont="1"/>
    <xf numFmtId="0" fontId="4" fillId="16" borderId="12" xfId="0" applyFont="1" applyFill="1" applyBorder="1" applyAlignment="1">
      <alignment horizontal="left" vertical="center" wrapText="1"/>
    </xf>
    <xf numFmtId="0" fontId="4" fillId="16" borderId="6" xfId="0" applyFont="1" applyFill="1" applyBorder="1" applyAlignment="1">
      <alignment horizontal="left" vertical="center" wrapText="1"/>
    </xf>
    <xf numFmtId="0" fontId="4" fillId="16" borderId="6" xfId="0" applyFont="1" applyFill="1" applyBorder="1" applyAlignment="1">
      <alignment vertical="center" wrapText="1"/>
    </xf>
    <xf numFmtId="165" fontId="4" fillId="16" borderId="6" xfId="0" applyNumberFormat="1" applyFont="1" applyFill="1" applyBorder="1" applyAlignment="1">
      <alignment vertical="center" wrapText="1"/>
    </xf>
    <xf numFmtId="0" fontId="6" fillId="19" borderId="9" xfId="0" applyFont="1" applyFill="1" applyBorder="1" applyAlignment="1">
      <alignment vertical="top"/>
    </xf>
    <xf numFmtId="0" fontId="6" fillId="19" borderId="6" xfId="0" applyFont="1" applyFill="1" applyBorder="1" applyAlignment="1">
      <alignment vertical="top"/>
    </xf>
    <xf numFmtId="9" fontId="6" fillId="0" borderId="1" xfId="0" applyNumberFormat="1" applyFont="1" applyBorder="1" applyAlignment="1">
      <alignment horizontal="right" vertical="top"/>
    </xf>
    <xf numFmtId="0" fontId="6" fillId="0" borderId="1" xfId="0" applyFont="1" applyBorder="1" applyAlignment="1">
      <alignment horizontal="right" vertical="top"/>
    </xf>
    <xf numFmtId="9" fontId="6" fillId="0" borderId="1" xfId="24" applyFont="1" applyFill="1" applyBorder="1" applyAlignment="1">
      <alignment horizontal="right" vertical="top"/>
    </xf>
    <xf numFmtId="0" fontId="14" fillId="2" borderId="5" xfId="0" applyFont="1" applyFill="1" applyBorder="1" applyAlignment="1">
      <alignment vertical="center"/>
    </xf>
    <xf numFmtId="0" fontId="0" fillId="4" borderId="1" xfId="0" applyFill="1" applyBorder="1" applyAlignment="1">
      <alignment horizontal="left" vertical="center"/>
    </xf>
    <xf numFmtId="164" fontId="24" fillId="0" borderId="1" xfId="0" applyNumberFormat="1" applyFont="1" applyBorder="1" applyAlignment="1">
      <alignment horizontal="center" vertical="center"/>
    </xf>
    <xf numFmtId="0" fontId="0" fillId="5" borderId="1" xfId="0" applyFill="1" applyBorder="1" applyAlignment="1">
      <alignment horizontal="left" vertical="center"/>
    </xf>
    <xf numFmtId="0" fontId="0" fillId="6" borderId="1" xfId="0" applyFill="1" applyBorder="1" applyAlignment="1">
      <alignment horizontal="left" vertical="center"/>
    </xf>
    <xf numFmtId="0" fontId="24" fillId="0" borderId="1" xfId="0" applyFont="1" applyBorder="1" applyAlignment="1">
      <alignment horizontal="center" vertical="center"/>
    </xf>
    <xf numFmtId="0" fontId="18" fillId="8" borderId="1" xfId="0" applyFont="1" applyFill="1" applyBorder="1" applyAlignment="1">
      <alignment horizontal="center" vertical="center" wrapText="1"/>
    </xf>
    <xf numFmtId="0" fontId="0" fillId="0" borderId="0" xfId="0" applyAlignment="1">
      <alignment vertical="center" wrapText="1"/>
    </xf>
    <xf numFmtId="0" fontId="0" fillId="0" borderId="12" xfId="0" quotePrefix="1" applyBorder="1" applyAlignment="1" applyProtection="1">
      <alignment horizontal="left" vertical="center" wrapText="1"/>
      <protection locked="0"/>
    </xf>
    <xf numFmtId="0" fontId="0" fillId="0" borderId="12" xfId="0" applyBorder="1" applyAlignment="1">
      <alignment vertical="center" wrapText="1"/>
    </xf>
    <xf numFmtId="0" fontId="0" fillId="0" borderId="12" xfId="0" applyBorder="1" applyAlignment="1" applyProtection="1">
      <alignment horizontal="center" vertical="center"/>
      <protection locked="0"/>
    </xf>
    <xf numFmtId="0" fontId="29" fillId="0" borderId="12" xfId="0" applyFont="1" applyBorder="1" applyAlignment="1">
      <alignment horizontal="center" vertical="center"/>
    </xf>
    <xf numFmtId="0" fontId="0" fillId="0" borderId="12" xfId="0" applyBorder="1" applyAlignment="1" applyProtection="1">
      <alignment horizontal="left" vertical="center" wrapText="1"/>
      <protection locked="0"/>
    </xf>
    <xf numFmtId="0" fontId="0" fillId="0" borderId="1" xfId="0" applyBorder="1" applyAlignment="1">
      <alignment vertical="center" wrapText="1"/>
    </xf>
    <xf numFmtId="0" fontId="6" fillId="0" borderId="0" xfId="0" applyFont="1"/>
    <xf numFmtId="0" fontId="33" fillId="12" borderId="14" xfId="0" applyFont="1" applyFill="1" applyBorder="1" applyAlignment="1">
      <alignment horizontal="center" vertical="top" wrapText="1"/>
    </xf>
    <xf numFmtId="0" fontId="0" fillId="0" borderId="0" xfId="0" applyAlignment="1">
      <alignment horizontal="center"/>
    </xf>
    <xf numFmtId="0" fontId="35" fillId="0" borderId="0" xfId="0" applyFont="1" applyAlignment="1">
      <alignment vertical="top" wrapText="1"/>
    </xf>
    <xf numFmtId="0" fontId="34" fillId="0" borderId="20" xfId="0" applyFont="1" applyBorder="1" applyAlignment="1">
      <alignment vertical="top" wrapText="1"/>
    </xf>
    <xf numFmtId="0" fontId="34" fillId="0" borderId="21" xfId="0" applyFont="1" applyBorder="1" applyAlignment="1">
      <alignment vertical="top" wrapText="1"/>
    </xf>
    <xf numFmtId="0" fontId="34" fillId="0" borderId="0" xfId="0" applyFont="1" applyAlignment="1">
      <alignment vertical="top" wrapText="1"/>
    </xf>
    <xf numFmtId="0" fontId="34" fillId="0" borderId="26" xfId="0" applyFont="1" applyBorder="1" applyAlignment="1">
      <alignment vertical="top" wrapText="1"/>
    </xf>
    <xf numFmtId="0" fontId="34" fillId="0" borderId="20" xfId="25" applyFont="1" applyFill="1" applyBorder="1" applyAlignment="1">
      <alignment vertical="top" wrapText="1"/>
    </xf>
    <xf numFmtId="0" fontId="34" fillId="0" borderId="28" xfId="25" applyFont="1" applyFill="1" applyBorder="1" applyAlignment="1">
      <alignment vertical="top" wrapText="1"/>
    </xf>
    <xf numFmtId="0" fontId="34" fillId="0" borderId="29" xfId="0" applyFont="1" applyBorder="1" applyAlignment="1">
      <alignment vertical="top" wrapText="1"/>
    </xf>
    <xf numFmtId="0" fontId="33" fillId="14" borderId="12" xfId="0" applyFont="1" applyFill="1" applyBorder="1" applyAlignment="1">
      <alignment vertical="top" wrapText="1"/>
    </xf>
    <xf numFmtId="0" fontId="34" fillId="0" borderId="12" xfId="0" applyFont="1" applyBorder="1" applyAlignment="1">
      <alignment vertical="top" wrapText="1"/>
    </xf>
    <xf numFmtId="0" fontId="33" fillId="14" borderId="28" xfId="0" applyFont="1" applyFill="1" applyBorder="1" applyAlignment="1">
      <alignment horizontal="center" vertical="top"/>
    </xf>
    <xf numFmtId="0" fontId="34" fillId="0" borderId="32" xfId="0" applyFont="1" applyBorder="1" applyAlignment="1">
      <alignment vertical="top" wrapText="1"/>
    </xf>
    <xf numFmtId="0" fontId="34" fillId="0" borderId="35" xfId="0" applyFont="1" applyBorder="1" applyAlignment="1">
      <alignment vertical="top" wrapText="1"/>
    </xf>
    <xf numFmtId="0" fontId="34" fillId="0" borderId="36" xfId="0" applyFont="1" applyBorder="1" applyAlignment="1">
      <alignment vertical="top" wrapText="1"/>
    </xf>
    <xf numFmtId="0" fontId="34" fillId="0" borderId="28" xfId="0" applyFont="1" applyBorder="1" applyAlignment="1">
      <alignment vertical="top" wrapText="1"/>
    </xf>
    <xf numFmtId="0" fontId="34" fillId="0" borderId="23" xfId="0" applyFont="1" applyBorder="1" applyAlignment="1">
      <alignment vertical="top" wrapText="1"/>
    </xf>
    <xf numFmtId="0" fontId="33" fillId="15" borderId="9" xfId="0" applyFont="1" applyFill="1" applyBorder="1" applyAlignment="1">
      <alignment horizontal="left" vertical="top" wrapText="1"/>
    </xf>
    <xf numFmtId="0" fontId="34" fillId="0" borderId="38" xfId="0" applyFont="1" applyBorder="1" applyAlignment="1">
      <alignment horizontal="left" vertical="top" wrapText="1"/>
    </xf>
    <xf numFmtId="0" fontId="4"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horizontal="center" vertical="top" wrapText="1"/>
    </xf>
    <xf numFmtId="0" fontId="6" fillId="0" borderId="0" xfId="0" applyFont="1" applyAlignment="1">
      <alignment horizontal="center"/>
    </xf>
    <xf numFmtId="0" fontId="34" fillId="0" borderId="17" xfId="25" applyFont="1" applyFill="1" applyBorder="1" applyAlignment="1">
      <alignment horizontal="center" vertical="top" wrapText="1"/>
    </xf>
    <xf numFmtId="0" fontId="34" fillId="0" borderId="31" xfId="25" applyFont="1" applyFill="1" applyBorder="1" applyAlignment="1">
      <alignment horizontal="center" vertical="top" wrapText="1"/>
    </xf>
    <xf numFmtId="0" fontId="1" fillId="0" borderId="0" xfId="0" applyFont="1"/>
    <xf numFmtId="0" fontId="31" fillId="0" borderId="0" xfId="0" applyFont="1" applyAlignment="1">
      <alignment vertical="center"/>
    </xf>
    <xf numFmtId="0" fontId="37" fillId="0" borderId="0" xfId="0" applyFont="1" applyAlignment="1">
      <alignment vertical="center" wrapText="1"/>
    </xf>
    <xf numFmtId="0" fontId="31" fillId="0" borderId="0" xfId="0" applyFont="1" applyAlignment="1">
      <alignment vertical="center" wrapText="1"/>
    </xf>
    <xf numFmtId="0" fontId="18" fillId="8" borderId="0" xfId="0" applyFont="1" applyFill="1" applyAlignment="1">
      <alignment vertical="center"/>
    </xf>
    <xf numFmtId="0" fontId="18" fillId="8" borderId="14" xfId="0" applyFont="1" applyFill="1" applyBorder="1" applyAlignment="1">
      <alignment vertical="center" wrapText="1"/>
    </xf>
    <xf numFmtId="0" fontId="18" fillId="8" borderId="3" xfId="0" applyFont="1" applyFill="1" applyBorder="1" applyAlignment="1">
      <alignment vertical="center" wrapText="1"/>
    </xf>
    <xf numFmtId="0" fontId="30" fillId="0" borderId="12" xfId="0" applyFont="1" applyBorder="1" applyAlignment="1">
      <alignment vertical="center" wrapText="1"/>
    </xf>
    <xf numFmtId="0" fontId="30" fillId="0" borderId="6" xfId="0" applyFont="1" applyBorder="1" applyAlignment="1">
      <alignment vertical="center" wrapText="1"/>
    </xf>
    <xf numFmtId="0" fontId="18" fillId="8" borderId="3" xfId="0" applyFont="1" applyFill="1" applyBorder="1" applyAlignment="1">
      <alignment vertical="top" wrapText="1"/>
    </xf>
    <xf numFmtId="0" fontId="18" fillId="8" borderId="14" xfId="0" applyFont="1" applyFill="1" applyBorder="1" applyAlignment="1">
      <alignment vertical="top"/>
    </xf>
    <xf numFmtId="0" fontId="30" fillId="0" borderId="18" xfId="0" applyFont="1" applyBorder="1" applyAlignment="1">
      <alignment vertical="top" wrapText="1"/>
    </xf>
    <xf numFmtId="0" fontId="30" fillId="0" borderId="16" xfId="0" applyFont="1" applyBorder="1" applyAlignment="1">
      <alignment vertical="top" wrapText="1"/>
    </xf>
    <xf numFmtId="0" fontId="38" fillId="0" borderId="0" xfId="0" applyFont="1" applyAlignment="1">
      <alignment vertical="top" wrapText="1"/>
    </xf>
    <xf numFmtId="0" fontId="30" fillId="0" borderId="6" xfId="0" applyFont="1" applyBorder="1" applyAlignment="1">
      <alignment vertical="top" wrapText="1"/>
    </xf>
    <xf numFmtId="0" fontId="30" fillId="0" borderId="12" xfId="0" applyFont="1" applyBorder="1" applyAlignment="1">
      <alignment vertical="top" wrapText="1"/>
    </xf>
    <xf numFmtId="0" fontId="33" fillId="0" borderId="10" xfId="0" applyFont="1" applyBorder="1" applyAlignment="1">
      <alignment vertical="top" wrapText="1"/>
    </xf>
    <xf numFmtId="0" fontId="33" fillId="0" borderId="18" xfId="0" applyFont="1" applyBorder="1" applyAlignment="1">
      <alignment vertical="top" wrapText="1"/>
    </xf>
    <xf numFmtId="0" fontId="6" fillId="0" borderId="1" xfId="0" applyFont="1" applyBorder="1" applyAlignment="1">
      <alignment vertical="top" wrapText="1"/>
    </xf>
    <xf numFmtId="0" fontId="6" fillId="0" borderId="9" xfId="0" applyFont="1" applyBorder="1" applyAlignment="1">
      <alignment vertical="top" wrapText="1"/>
    </xf>
    <xf numFmtId="0" fontId="0" fillId="0" borderId="1" xfId="0" applyBorder="1" applyAlignment="1">
      <alignment vertical="top"/>
    </xf>
    <xf numFmtId="0" fontId="33" fillId="19" borderId="1" xfId="0" applyFont="1" applyFill="1" applyBorder="1" applyAlignment="1">
      <alignment vertical="top" wrapText="1"/>
    </xf>
    <xf numFmtId="0" fontId="6" fillId="19" borderId="1" xfId="0" applyFont="1" applyFill="1" applyBorder="1" applyAlignment="1">
      <alignment vertical="top" wrapText="1"/>
    </xf>
    <xf numFmtId="0" fontId="6" fillId="19" borderId="9" xfId="0" applyFont="1" applyFill="1" applyBorder="1" applyAlignment="1">
      <alignment vertical="top" wrapText="1"/>
    </xf>
    <xf numFmtId="0" fontId="0" fillId="19" borderId="1" xfId="0" applyFill="1" applyBorder="1" applyAlignment="1">
      <alignment vertical="top"/>
    </xf>
    <xf numFmtId="0" fontId="6" fillId="0" borderId="12" xfId="0" applyFont="1" applyBorder="1" applyAlignment="1">
      <alignment vertical="top" wrapText="1"/>
    </xf>
    <xf numFmtId="0" fontId="6" fillId="0" borderId="6" xfId="0" applyFont="1" applyBorder="1" applyAlignment="1">
      <alignment vertical="top" wrapText="1"/>
    </xf>
    <xf numFmtId="0" fontId="33" fillId="19" borderId="6" xfId="0" applyFont="1" applyFill="1" applyBorder="1" applyAlignment="1">
      <alignment vertical="top" wrapText="1"/>
    </xf>
    <xf numFmtId="0" fontId="6" fillId="19" borderId="12" xfId="0" applyFont="1" applyFill="1" applyBorder="1" applyAlignment="1">
      <alignment vertical="top" wrapText="1"/>
    </xf>
    <xf numFmtId="0" fontId="6" fillId="19" borderId="6" xfId="0" applyFont="1" applyFill="1" applyBorder="1" applyAlignment="1">
      <alignment vertical="top" wrapText="1"/>
    </xf>
    <xf numFmtId="0" fontId="33" fillId="19" borderId="9" xfId="0" applyFont="1" applyFill="1" applyBorder="1" applyAlignment="1">
      <alignment vertical="top" wrapText="1"/>
    </xf>
    <xf numFmtId="0" fontId="0" fillId="19" borderId="1" xfId="0" applyFill="1" applyBorder="1" applyAlignment="1">
      <alignment horizontal="left" vertical="top"/>
    </xf>
    <xf numFmtId="0" fontId="38" fillId="0" borderId="1" xfId="0" applyFont="1" applyBorder="1" applyAlignment="1">
      <alignment vertical="center" wrapText="1"/>
    </xf>
    <xf numFmtId="0" fontId="39" fillId="0" borderId="1" xfId="0" applyFont="1" applyBorder="1" applyAlignment="1">
      <alignment vertical="center" wrapText="1"/>
    </xf>
    <xf numFmtId="0" fontId="18" fillId="8" borderId="0" xfId="0" applyFont="1" applyFill="1" applyAlignment="1">
      <alignment vertical="center" wrapText="1"/>
    </xf>
    <xf numFmtId="0" fontId="37" fillId="16" borderId="1" xfId="0" applyFont="1" applyFill="1" applyBorder="1" applyAlignment="1">
      <alignment vertical="center" wrapText="1"/>
    </xf>
    <xf numFmtId="0" fontId="30" fillId="0" borderId="1" xfId="0" applyFont="1" applyBorder="1" applyAlignment="1">
      <alignment vertical="center" wrapText="1"/>
    </xf>
    <xf numFmtId="0" fontId="33" fillId="0" borderId="9" xfId="0" applyFont="1" applyBorder="1" applyAlignment="1">
      <alignment horizontal="left" vertical="center" wrapText="1"/>
    </xf>
    <xf numFmtId="0" fontId="4" fillId="0" borderId="0" xfId="0" applyFont="1" applyAlignment="1">
      <alignment horizontal="left" vertical="center" wrapText="1"/>
    </xf>
    <xf numFmtId="0" fontId="18" fillId="8" borderId="0" xfId="0" applyFont="1" applyFill="1" applyAlignment="1">
      <alignment vertical="top" wrapText="1"/>
    </xf>
    <xf numFmtId="0" fontId="33" fillId="19" borderId="12" xfId="0" applyFont="1" applyFill="1" applyBorder="1" applyAlignment="1">
      <alignment vertical="top" wrapText="1"/>
    </xf>
    <xf numFmtId="0" fontId="33" fillId="19" borderId="14" xfId="0" applyFont="1" applyFill="1" applyBorder="1" applyAlignment="1">
      <alignment vertical="top" wrapText="1"/>
    </xf>
    <xf numFmtId="0" fontId="33" fillId="0" borderId="9" xfId="0" applyFont="1" applyBorder="1" applyAlignment="1">
      <alignment vertical="top" wrapText="1"/>
    </xf>
    <xf numFmtId="0" fontId="18" fillId="8" borderId="2" xfId="0" applyFont="1" applyFill="1" applyBorder="1" applyAlignment="1">
      <alignment vertical="center" wrapText="1"/>
    </xf>
    <xf numFmtId="0" fontId="18" fillId="0" borderId="0" xfId="0" applyFont="1" applyAlignment="1">
      <alignment vertical="center" wrapText="1"/>
    </xf>
    <xf numFmtId="0" fontId="30" fillId="0" borderId="0" xfId="0" applyFont="1" applyAlignment="1">
      <alignment vertical="center" wrapText="1"/>
    </xf>
    <xf numFmtId="165" fontId="4" fillId="0" borderId="0" xfId="0" applyNumberFormat="1" applyFont="1" applyAlignment="1">
      <alignment vertical="center" wrapText="1"/>
    </xf>
    <xf numFmtId="0" fontId="31" fillId="0" borderId="0" xfId="0" applyFont="1"/>
    <xf numFmtId="0" fontId="31" fillId="0" borderId="0" xfId="0" applyFont="1" applyAlignment="1">
      <alignment wrapText="1"/>
    </xf>
    <xf numFmtId="0" fontId="0" fillId="0" borderId="1" xfId="0" applyBorder="1"/>
    <xf numFmtId="0" fontId="42" fillId="0" borderId="1" xfId="0" applyFont="1" applyBorder="1" applyAlignment="1">
      <alignment vertical="center" wrapText="1"/>
    </xf>
    <xf numFmtId="0" fontId="42" fillId="0" borderId="12" xfId="0" applyFont="1" applyBorder="1" applyAlignment="1">
      <alignment vertical="center" wrapText="1"/>
    </xf>
    <xf numFmtId="0" fontId="42" fillId="0" borderId="6" xfId="0" applyFont="1" applyBorder="1" applyAlignment="1">
      <alignment vertical="center" wrapText="1"/>
    </xf>
    <xf numFmtId="0" fontId="4" fillId="0" borderId="12" xfId="0" applyFont="1" applyBorder="1" applyAlignment="1">
      <alignment horizontal="left" vertical="center" wrapText="1"/>
    </xf>
    <xf numFmtId="0" fontId="14" fillId="2" borderId="1" xfId="0" applyFont="1" applyFill="1" applyBorder="1" applyAlignment="1">
      <alignment vertical="center"/>
    </xf>
    <xf numFmtId="0" fontId="14" fillId="9" borderId="0" xfId="0" applyFont="1" applyFill="1" applyAlignment="1">
      <alignment vertical="center"/>
    </xf>
    <xf numFmtId="0" fontId="0" fillId="9" borderId="0" xfId="0" applyFill="1" applyAlignment="1">
      <alignment vertical="center" wrapText="1"/>
    </xf>
    <xf numFmtId="0" fontId="0" fillId="9" borderId="0" xfId="0" applyFill="1"/>
    <xf numFmtId="0" fontId="18" fillId="9" borderId="0" xfId="0" applyFont="1" applyFill="1" applyAlignment="1">
      <alignment horizontal="center" vertical="center" wrapText="1"/>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14" fillId="2" borderId="5" xfId="0" applyFont="1" applyFill="1" applyBorder="1" applyAlignment="1">
      <alignment horizontal="center" vertical="center"/>
    </xf>
    <xf numFmtId="0" fontId="18" fillId="3" borderId="1" xfId="0" applyFont="1" applyFill="1" applyBorder="1" applyAlignment="1">
      <alignment horizontal="center" vertical="center"/>
    </xf>
    <xf numFmtId="0" fontId="33" fillId="15" borderId="1" xfId="0" applyFont="1" applyFill="1" applyBorder="1" applyAlignment="1">
      <alignment horizontal="center" vertical="top"/>
    </xf>
    <xf numFmtId="0" fontId="34" fillId="0" borderId="14" xfId="0" applyFont="1" applyBorder="1" applyAlignment="1">
      <alignment horizontal="left" vertical="top" wrapText="1"/>
    </xf>
    <xf numFmtId="0" fontId="34" fillId="0" borderId="12" xfId="0" applyFont="1" applyBorder="1" applyAlignment="1">
      <alignment horizontal="left" vertical="top" wrapText="1"/>
    </xf>
    <xf numFmtId="0" fontId="33" fillId="14" borderId="1" xfId="0" applyFont="1" applyFill="1" applyBorder="1" applyAlignment="1">
      <alignment vertical="top" wrapText="1"/>
    </xf>
    <xf numFmtId="0" fontId="34" fillId="0" borderId="1" xfId="25" applyFont="1" applyFill="1" applyBorder="1" applyAlignment="1">
      <alignment horizontal="center" vertical="top" wrapText="1"/>
    </xf>
    <xf numFmtId="0" fontId="33" fillId="14" borderId="25" xfId="0" applyFont="1" applyFill="1" applyBorder="1" applyAlignment="1">
      <alignment horizontal="center" vertical="top"/>
    </xf>
    <xf numFmtId="0" fontId="34" fillId="0" borderId="15" xfId="25" applyFont="1" applyFill="1" applyBorder="1" applyAlignment="1">
      <alignment horizontal="center" vertical="top" wrapText="1"/>
    </xf>
    <xf numFmtId="0" fontId="34" fillId="0" borderId="1" xfId="0" applyFont="1" applyBorder="1" applyAlignment="1">
      <alignment vertical="top" wrapText="1"/>
    </xf>
    <xf numFmtId="0" fontId="18" fillId="8" borderId="14" xfId="0" applyFont="1" applyFill="1" applyBorder="1" applyAlignment="1">
      <alignment vertical="top" wrapText="1"/>
    </xf>
    <xf numFmtId="0" fontId="6" fillId="0" borderId="0" xfId="0" applyFont="1" applyAlignment="1">
      <alignment vertical="top"/>
    </xf>
    <xf numFmtId="0" fontId="4" fillId="0" borderId="0" xfId="0" applyFont="1" applyAlignment="1">
      <alignment vertical="center"/>
    </xf>
    <xf numFmtId="0" fontId="33" fillId="0" borderId="0" xfId="0" applyFont="1" applyAlignment="1">
      <alignment vertical="top" wrapText="1"/>
    </xf>
    <xf numFmtId="0" fontId="4" fillId="0" borderId="0" xfId="0" applyFont="1" applyAlignment="1">
      <alignmen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4"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0" fillId="5" borderId="10" xfId="0" applyFill="1" applyBorder="1" applyAlignment="1">
      <alignment horizontal="center" vertical="center"/>
    </xf>
    <xf numFmtId="0" fontId="0" fillId="5" borderId="4" xfId="0" applyFill="1" applyBorder="1" applyAlignment="1">
      <alignment horizontal="center" vertical="center"/>
    </xf>
    <xf numFmtId="0" fontId="0" fillId="5" borderId="2" xfId="0" applyFill="1" applyBorder="1" applyAlignment="1">
      <alignment horizontal="left" vertical="center"/>
    </xf>
    <xf numFmtId="0" fontId="0" fillId="5" borderId="3" xfId="0" applyFill="1" applyBorder="1" applyAlignment="1">
      <alignment horizontal="left" vertical="center"/>
    </xf>
    <xf numFmtId="0" fontId="0" fillId="4" borderId="2" xfId="0" applyFill="1" applyBorder="1" applyAlignment="1">
      <alignment horizontal="left" vertical="center"/>
    </xf>
    <xf numFmtId="0" fontId="0" fillId="4" borderId="3" xfId="0" applyFill="1" applyBorder="1" applyAlignment="1">
      <alignment horizontal="left" vertical="center"/>
    </xf>
    <xf numFmtId="0" fontId="0" fillId="0" borderId="0" xfId="0" applyAlignment="1">
      <alignment horizontal="left" vertical="center" wrapText="1"/>
    </xf>
    <xf numFmtId="0" fontId="3" fillId="4" borderId="8" xfId="0" applyFont="1" applyFill="1" applyBorder="1" applyAlignment="1">
      <alignment horizontal="left" vertical="center" wrapText="1"/>
    </xf>
    <xf numFmtId="0" fontId="3" fillId="4" borderId="9"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7" fillId="4" borderId="10" xfId="0" applyFont="1" applyFill="1" applyBorder="1" applyAlignment="1">
      <alignment horizontal="center" vertical="center"/>
    </xf>
    <xf numFmtId="0" fontId="7" fillId="4" borderId="0" xfId="0" applyFont="1" applyFill="1" applyAlignment="1">
      <alignment horizontal="center" vertical="center"/>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 xfId="0" applyFont="1" applyFill="1" applyBorder="1" applyAlignment="1">
      <alignment horizontal="center" vertical="center"/>
    </xf>
    <xf numFmtId="0" fontId="7" fillId="5" borderId="0" xfId="0" applyFont="1" applyFill="1" applyAlignment="1">
      <alignment horizontal="center" vertical="center"/>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6" xfId="0" applyFont="1" applyFill="1" applyBorder="1" applyAlignment="1">
      <alignment horizontal="center" vertical="center"/>
    </xf>
    <xf numFmtId="0" fontId="8" fillId="5" borderId="8" xfId="0" applyFont="1" applyFill="1" applyBorder="1" applyAlignment="1">
      <alignment horizontal="left" vertical="center" wrapText="1"/>
    </xf>
    <xf numFmtId="0" fontId="8" fillId="5" borderId="9" xfId="0" applyFont="1" applyFill="1" applyBorder="1" applyAlignment="1">
      <alignment horizontal="left" vertical="center" wrapText="1"/>
    </xf>
    <xf numFmtId="0" fontId="0" fillId="0" borderId="0" xfId="0" applyAlignment="1">
      <alignment horizontal="left" vertical="center"/>
    </xf>
    <xf numFmtId="0" fontId="7" fillId="6" borderId="0" xfId="0" applyFont="1" applyFill="1" applyAlignment="1">
      <alignment horizontal="center" vertical="center"/>
    </xf>
    <xf numFmtId="0" fontId="7" fillId="6" borderId="2" xfId="0" applyFont="1" applyFill="1" applyBorder="1" applyAlignment="1">
      <alignment horizontal="center" vertical="center"/>
    </xf>
    <xf numFmtId="0" fontId="7" fillId="6" borderId="3" xfId="0" applyFont="1" applyFill="1" applyBorder="1" applyAlignment="1">
      <alignment horizontal="center" vertical="center"/>
    </xf>
    <xf numFmtId="0" fontId="7" fillId="6" borderId="5" xfId="0" applyFont="1" applyFill="1" applyBorder="1" applyAlignment="1">
      <alignment horizontal="center" vertical="center"/>
    </xf>
    <xf numFmtId="0" fontId="7" fillId="6" borderId="6" xfId="0" applyFont="1" applyFill="1" applyBorder="1" applyAlignment="1">
      <alignment horizontal="center" vertical="center"/>
    </xf>
    <xf numFmtId="0" fontId="8" fillId="6" borderId="8" xfId="0" applyFont="1" applyFill="1" applyBorder="1" applyAlignment="1">
      <alignment horizontal="left" vertical="center" wrapText="1"/>
    </xf>
    <xf numFmtId="0" fontId="8" fillId="6" borderId="9" xfId="0" applyFont="1" applyFill="1" applyBorder="1" applyAlignment="1">
      <alignment horizontal="left" vertical="center" wrapText="1"/>
    </xf>
    <xf numFmtId="0" fontId="3" fillId="6" borderId="8" xfId="0" applyFont="1" applyFill="1" applyBorder="1" applyAlignment="1">
      <alignment horizontal="left" vertical="center" wrapText="1"/>
    </xf>
    <xf numFmtId="0" fontId="3" fillId="6" borderId="9" xfId="0" applyFont="1" applyFill="1" applyBorder="1" applyAlignment="1">
      <alignment horizontal="left" vertical="center" wrapText="1"/>
    </xf>
    <xf numFmtId="0" fontId="13" fillId="7" borderId="8" xfId="0" applyFont="1" applyFill="1" applyBorder="1" applyAlignment="1">
      <alignment horizontal="left" vertical="center" wrapText="1"/>
    </xf>
    <xf numFmtId="0" fontId="13" fillId="7" borderId="9" xfId="0" applyFont="1" applyFill="1" applyBorder="1" applyAlignment="1">
      <alignment horizontal="left" vertical="center" wrapText="1"/>
    </xf>
    <xf numFmtId="0" fontId="0" fillId="6" borderId="2" xfId="0" applyFill="1" applyBorder="1" applyAlignment="1">
      <alignment horizontal="left" vertical="center"/>
    </xf>
    <xf numFmtId="0" fontId="0" fillId="6" borderId="3" xfId="0" applyFill="1" applyBorder="1" applyAlignment="1">
      <alignment horizontal="left" vertical="center"/>
    </xf>
    <xf numFmtId="0" fontId="14" fillId="2" borderId="5" xfId="0" applyFont="1"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wrapText="1"/>
    </xf>
    <xf numFmtId="0" fontId="18" fillId="3" borderId="1" xfId="0" applyFont="1" applyFill="1" applyBorder="1" applyAlignment="1">
      <alignment horizontal="center" vertical="center"/>
    </xf>
    <xf numFmtId="0" fontId="0" fillId="0" borderId="1" xfId="0" applyBorder="1" applyAlignment="1">
      <alignment horizontal="left" vertical="center" wrapText="1"/>
    </xf>
    <xf numFmtId="0" fontId="14" fillId="2" borderId="1" xfId="0" applyFont="1" applyFill="1" applyBorder="1" applyAlignment="1">
      <alignment horizontal="center" vertical="center"/>
    </xf>
    <xf numFmtId="0" fontId="33" fillId="15" borderId="1" xfId="0" applyFont="1" applyFill="1" applyBorder="1" applyAlignment="1">
      <alignment horizontal="center" vertical="top"/>
    </xf>
    <xf numFmtId="0" fontId="33" fillId="15" borderId="1" xfId="0" applyFont="1" applyFill="1" applyBorder="1" applyAlignment="1">
      <alignment horizontal="left" vertical="top" wrapText="1"/>
    </xf>
    <xf numFmtId="0" fontId="33" fillId="15" borderId="33" xfId="0" applyFont="1" applyFill="1" applyBorder="1" applyAlignment="1">
      <alignment horizontal="left" vertical="top" wrapText="1"/>
    </xf>
    <xf numFmtId="0" fontId="33" fillId="15" borderId="17" xfId="0" applyFont="1" applyFill="1" applyBorder="1" applyAlignment="1">
      <alignment horizontal="left" vertical="top" wrapText="1"/>
    </xf>
    <xf numFmtId="0" fontId="34" fillId="0" borderId="34" xfId="25" applyFont="1" applyFill="1" applyBorder="1" applyAlignment="1">
      <alignment horizontal="center" vertical="top" wrapText="1"/>
    </xf>
    <xf numFmtId="0" fontId="34" fillId="0" borderId="37" xfId="25" applyFont="1" applyBorder="1" applyAlignment="1">
      <alignment horizontal="center"/>
    </xf>
    <xf numFmtId="0" fontId="34" fillId="0" borderId="14" xfId="0" applyFont="1" applyBorder="1" applyAlignment="1">
      <alignment horizontal="left" vertical="top" wrapText="1"/>
    </xf>
    <xf numFmtId="0" fontId="34" fillId="0" borderId="16" xfId="0" applyFont="1" applyBorder="1" applyAlignment="1">
      <alignment horizontal="left" vertical="top" wrapText="1"/>
    </xf>
    <xf numFmtId="0" fontId="34" fillId="0" borderId="12" xfId="0" applyFont="1" applyBorder="1" applyAlignment="1">
      <alignment horizontal="left" vertical="top" wrapText="1"/>
    </xf>
    <xf numFmtId="0" fontId="34" fillId="0" borderId="29" xfId="0" applyFont="1" applyBorder="1" applyAlignment="1">
      <alignment horizontal="left" vertical="top" wrapText="1"/>
    </xf>
    <xf numFmtId="0" fontId="34" fillId="0" borderId="32" xfId="0" applyFont="1" applyBorder="1" applyAlignment="1">
      <alignment horizontal="left" vertical="top" wrapText="1"/>
    </xf>
    <xf numFmtId="0" fontId="33" fillId="14" borderId="1" xfId="0" applyFont="1" applyFill="1" applyBorder="1" applyAlignment="1">
      <alignment horizontal="center" vertical="top"/>
    </xf>
    <xf numFmtId="0" fontId="6" fillId="5" borderId="1" xfId="0" applyFont="1" applyFill="1" applyBorder="1" applyAlignment="1">
      <alignment horizontal="center" vertical="top"/>
    </xf>
    <xf numFmtId="0" fontId="33" fillId="14" borderId="14" xfId="0" applyFont="1" applyFill="1" applyBorder="1" applyAlignment="1">
      <alignment horizontal="left" vertical="top" wrapText="1"/>
    </xf>
    <xf numFmtId="0" fontId="33" fillId="14" borderId="16" xfId="0" applyFont="1" applyFill="1" applyBorder="1" applyAlignment="1">
      <alignment horizontal="left" vertical="top" wrapText="1"/>
    </xf>
    <xf numFmtId="0" fontId="33" fillId="14" borderId="12" xfId="0" applyFont="1" applyFill="1" applyBorder="1" applyAlignment="1">
      <alignment horizontal="left" vertical="top" wrapText="1"/>
    </xf>
    <xf numFmtId="0" fontId="33" fillId="14" borderId="1" xfId="0" applyFont="1" applyFill="1" applyBorder="1" applyAlignment="1">
      <alignment vertical="top" wrapText="1"/>
    </xf>
    <xf numFmtId="0" fontId="6" fillId="5" borderId="1" xfId="0" applyFont="1" applyFill="1" applyBorder="1" applyAlignment="1">
      <alignment wrapText="1"/>
    </xf>
    <xf numFmtId="0" fontId="34" fillId="0" borderId="1" xfId="25" applyFont="1" applyFill="1" applyBorder="1" applyAlignment="1">
      <alignment horizontal="center" vertical="top" wrapText="1"/>
    </xf>
    <xf numFmtId="0" fontId="34" fillId="0" borderId="1" xfId="25" applyFont="1" applyBorder="1" applyAlignment="1">
      <alignment horizontal="center"/>
    </xf>
    <xf numFmtId="0" fontId="34" fillId="0" borderId="1" xfId="0" applyFont="1" applyBorder="1" applyAlignment="1">
      <alignment horizontal="left" vertical="top" wrapText="1"/>
    </xf>
    <xf numFmtId="0" fontId="33" fillId="14" borderId="23" xfId="0" applyFont="1" applyFill="1" applyBorder="1" applyAlignment="1">
      <alignment horizontal="center" vertical="top"/>
    </xf>
    <xf numFmtId="0" fontId="33" fillId="14" borderId="25" xfId="0" applyFont="1" applyFill="1" applyBorder="1" applyAlignment="1">
      <alignment horizontal="center" vertical="top"/>
    </xf>
    <xf numFmtId="0" fontId="33" fillId="14" borderId="1" xfId="0" applyFont="1" applyFill="1" applyBorder="1" applyAlignment="1">
      <alignment horizontal="left" vertical="top" wrapText="1"/>
    </xf>
    <xf numFmtId="0" fontId="34" fillId="0" borderId="15" xfId="25" applyFont="1" applyFill="1" applyBorder="1" applyAlignment="1">
      <alignment horizontal="center" vertical="top" wrapText="1"/>
    </xf>
    <xf numFmtId="0" fontId="34" fillId="0" borderId="30" xfId="25" applyFont="1" applyBorder="1" applyAlignment="1">
      <alignment horizontal="center" vertical="top" wrapText="1"/>
    </xf>
    <xf numFmtId="0" fontId="34" fillId="0" borderId="14" xfId="25" applyFont="1" applyFill="1" applyBorder="1" applyAlignment="1">
      <alignment horizontal="left" vertical="top" wrapText="1"/>
    </xf>
    <xf numFmtId="0" fontId="34" fillId="0" borderId="12" xfId="25" applyFont="1" applyFill="1" applyBorder="1" applyAlignment="1">
      <alignment horizontal="left" vertical="top" wrapText="1"/>
    </xf>
    <xf numFmtId="0" fontId="34" fillId="0" borderId="24" xfId="25" applyFont="1" applyFill="1" applyBorder="1" applyAlignment="1">
      <alignment horizontal="left" vertical="top" wrapText="1"/>
    </xf>
    <xf numFmtId="0" fontId="34" fillId="0" borderId="23" xfId="0" applyFont="1" applyBorder="1" applyAlignment="1">
      <alignment horizontal="left" vertical="top" wrapText="1"/>
    </xf>
    <xf numFmtId="0" fontId="34" fillId="0" borderId="25" xfId="0" applyFont="1" applyBorder="1" applyAlignment="1">
      <alignment horizontal="left" vertical="top" wrapText="1"/>
    </xf>
    <xf numFmtId="0" fontId="33" fillId="13" borderId="1" xfId="0" applyFont="1" applyFill="1" applyBorder="1" applyAlignment="1">
      <alignment horizontal="center" vertical="top"/>
    </xf>
    <xf numFmtId="0" fontId="6" fillId="4" borderId="1" xfId="0" applyFont="1" applyFill="1" applyBorder="1" applyAlignment="1">
      <alignment horizontal="center" vertical="top"/>
    </xf>
    <xf numFmtId="0" fontId="33" fillId="13" borderId="1" xfId="0" applyFont="1" applyFill="1" applyBorder="1" applyAlignment="1">
      <alignment vertical="top" wrapText="1"/>
    </xf>
    <xf numFmtId="0" fontId="6" fillId="4" borderId="1" xfId="0" applyFont="1" applyFill="1" applyBorder="1" applyAlignment="1">
      <alignment wrapText="1"/>
    </xf>
    <xf numFmtId="0" fontId="34" fillId="0" borderId="1" xfId="0" applyFont="1" applyBorder="1" applyAlignment="1">
      <alignment vertical="top" wrapText="1"/>
    </xf>
    <xf numFmtId="0" fontId="6" fillId="0" borderId="1" xfId="0" applyFont="1" applyBorder="1"/>
    <xf numFmtId="0" fontId="33" fillId="10" borderId="11" xfId="0" applyFont="1" applyFill="1" applyBorder="1" applyAlignment="1">
      <alignment horizontal="left" vertical="top" wrapText="1"/>
    </xf>
    <xf numFmtId="0" fontId="33" fillId="10" borderId="2" xfId="0" applyFont="1" applyFill="1" applyBorder="1" applyAlignment="1">
      <alignment horizontal="left" vertical="top" wrapText="1"/>
    </xf>
    <xf numFmtId="0" fontId="33" fillId="10" borderId="3" xfId="0" applyFont="1" applyFill="1" applyBorder="1" applyAlignment="1">
      <alignment horizontal="left" vertical="top" wrapText="1"/>
    </xf>
    <xf numFmtId="0" fontId="33" fillId="10" borderId="4" xfId="0" applyFont="1" applyFill="1" applyBorder="1" applyAlignment="1">
      <alignment horizontal="left" vertical="top" wrapText="1"/>
    </xf>
    <xf numFmtId="0" fontId="33" fillId="10" borderId="5" xfId="0" applyFont="1" applyFill="1" applyBorder="1" applyAlignment="1">
      <alignment horizontal="left" vertical="top" wrapText="1"/>
    </xf>
    <xf numFmtId="0" fontId="33" fillId="10" borderId="6" xfId="0" applyFont="1" applyFill="1" applyBorder="1" applyAlignment="1">
      <alignment horizontal="left" vertical="top" wrapText="1"/>
    </xf>
    <xf numFmtId="0" fontId="6" fillId="0" borderId="1" xfId="0" applyFont="1" applyBorder="1" applyAlignment="1">
      <alignment horizontal="center" vertical="top" wrapText="1"/>
    </xf>
    <xf numFmtId="0" fontId="33" fillId="13" borderId="14" xfId="0" applyFont="1" applyFill="1" applyBorder="1" applyAlignment="1">
      <alignment horizontal="center" vertical="top"/>
    </xf>
    <xf numFmtId="0" fontId="33" fillId="13" borderId="16" xfId="0" applyFont="1" applyFill="1" applyBorder="1" applyAlignment="1">
      <alignment horizontal="center" vertical="top"/>
    </xf>
    <xf numFmtId="0" fontId="33" fillId="13" borderId="12" xfId="0" applyFont="1" applyFill="1" applyBorder="1" applyAlignment="1">
      <alignment horizontal="center" vertical="top"/>
    </xf>
    <xf numFmtId="0" fontId="33" fillId="13" borderId="14" xfId="0" applyFont="1" applyFill="1" applyBorder="1" applyAlignment="1">
      <alignment horizontal="left" vertical="top" wrapText="1"/>
    </xf>
    <xf numFmtId="0" fontId="33" fillId="13" borderId="16" xfId="0" applyFont="1" applyFill="1" applyBorder="1" applyAlignment="1">
      <alignment horizontal="left" vertical="top" wrapText="1"/>
    </xf>
    <xf numFmtId="0" fontId="33" fillId="13" borderId="12" xfId="0" applyFont="1" applyFill="1" applyBorder="1" applyAlignment="1">
      <alignment horizontal="left" vertical="top" wrapText="1"/>
    </xf>
    <xf numFmtId="0" fontId="34" fillId="0" borderId="17" xfId="25" applyFont="1" applyBorder="1" applyAlignment="1">
      <alignment horizontal="center" vertical="top" wrapText="1"/>
    </xf>
    <xf numFmtId="0" fontId="33" fillId="13" borderId="11" xfId="0" applyFont="1" applyFill="1" applyBorder="1" applyAlignment="1">
      <alignment horizontal="center" vertical="top"/>
    </xf>
    <xf numFmtId="0" fontId="33" fillId="13" borderId="10" xfId="0" applyFont="1" applyFill="1" applyBorder="1" applyAlignment="1">
      <alignment horizontal="center" vertical="top"/>
    </xf>
    <xf numFmtId="0" fontId="33" fillId="13" borderId="3" xfId="0" applyFont="1" applyFill="1" applyBorder="1" applyAlignment="1">
      <alignment horizontal="left" vertical="top" wrapText="1"/>
    </xf>
    <xf numFmtId="0" fontId="33" fillId="13" borderId="18" xfId="0" applyFont="1" applyFill="1" applyBorder="1" applyAlignment="1">
      <alignment horizontal="left" vertical="top" wrapText="1"/>
    </xf>
    <xf numFmtId="0" fontId="34" fillId="0" borderId="14" xfId="25" quotePrefix="1" applyFont="1" applyFill="1" applyBorder="1" applyAlignment="1">
      <alignment horizontal="center" vertical="top" wrapText="1"/>
    </xf>
    <xf numFmtId="0" fontId="34" fillId="0" borderId="16" xfId="25" quotePrefix="1" applyFont="1" applyBorder="1" applyAlignment="1">
      <alignment horizontal="center" vertical="top" wrapText="1"/>
    </xf>
    <xf numFmtId="0" fontId="34" fillId="0" borderId="16" xfId="25" applyFont="1" applyFill="1" applyBorder="1" applyAlignment="1">
      <alignment horizontal="left" vertical="top" wrapText="1"/>
    </xf>
    <xf numFmtId="0" fontId="33" fillId="13" borderId="14" xfId="0" applyFont="1" applyFill="1" applyBorder="1" applyAlignment="1">
      <alignment horizontal="center" vertical="top" wrapText="1"/>
    </xf>
    <xf numFmtId="0" fontId="33" fillId="13" borderId="16" xfId="0" applyFont="1" applyFill="1" applyBorder="1" applyAlignment="1">
      <alignment horizontal="center" vertical="top" wrapText="1"/>
    </xf>
    <xf numFmtId="0" fontId="33" fillId="13" borderId="12" xfId="0" applyFont="1" applyFill="1" applyBorder="1" applyAlignment="1">
      <alignment horizontal="center" vertical="top" wrapText="1"/>
    </xf>
    <xf numFmtId="0" fontId="34" fillId="0" borderId="19" xfId="25" applyFont="1" applyFill="1" applyBorder="1" applyAlignment="1">
      <alignment horizontal="center" vertical="top" wrapText="1"/>
    </xf>
    <xf numFmtId="0" fontId="34" fillId="0" borderId="22" xfId="25" applyFont="1" applyFill="1" applyBorder="1" applyAlignment="1">
      <alignment horizontal="center" vertical="top" wrapText="1"/>
    </xf>
    <xf numFmtId="0" fontId="34" fillId="0" borderId="27" xfId="25" applyFont="1" applyFill="1" applyBorder="1" applyAlignment="1">
      <alignment horizontal="center" vertical="top" wrapText="1"/>
    </xf>
    <xf numFmtId="0" fontId="0" fillId="0" borderId="1" xfId="0" applyBorder="1" applyAlignment="1">
      <alignment horizontal="left" vertical="center"/>
    </xf>
    <xf numFmtId="0" fontId="18" fillId="11" borderId="0" xfId="0" applyFont="1" applyFill="1" applyAlignment="1">
      <alignment horizontal="center" vertical="top"/>
    </xf>
    <xf numFmtId="0" fontId="18" fillId="11" borderId="5" xfId="0" applyFont="1" applyFill="1" applyBorder="1" applyAlignment="1">
      <alignment horizontal="center" vertical="top"/>
    </xf>
    <xf numFmtId="0" fontId="18" fillId="11" borderId="0" xfId="0" applyFont="1" applyFill="1" applyAlignment="1">
      <alignment horizontal="center" vertical="top" wrapText="1"/>
    </xf>
    <xf numFmtId="0" fontId="18" fillId="11" borderId="5" xfId="0" applyFont="1" applyFill="1" applyBorder="1" applyAlignment="1">
      <alignment horizontal="center" vertical="top" wrapText="1"/>
    </xf>
    <xf numFmtId="0" fontId="4" fillId="16" borderId="7" xfId="0" applyFont="1" applyFill="1" applyBorder="1" applyAlignment="1">
      <alignment horizontal="center" vertical="center" wrapText="1"/>
    </xf>
    <xf numFmtId="0" fontId="4" fillId="16" borderId="8" xfId="0" applyFont="1" applyFill="1" applyBorder="1" applyAlignment="1">
      <alignment horizontal="center" vertical="center" wrapText="1"/>
    </xf>
    <xf numFmtId="0" fontId="4" fillId="16" borderId="9" xfId="0" applyFont="1" applyFill="1" applyBorder="1" applyAlignment="1">
      <alignment horizontal="center" vertical="center" wrapText="1"/>
    </xf>
    <xf numFmtId="0" fontId="18" fillId="8" borderId="1" xfId="0" applyFont="1" applyFill="1" applyBorder="1" applyAlignment="1">
      <alignment horizontal="left" vertical="center" wrapText="1"/>
    </xf>
    <xf numFmtId="0" fontId="4" fillId="16" borderId="7" xfId="0" applyFont="1" applyFill="1" applyBorder="1" applyAlignment="1">
      <alignment horizontal="left" vertical="center" wrapText="1"/>
    </xf>
    <xf numFmtId="0" fontId="4" fillId="16" borderId="8" xfId="0" applyFont="1" applyFill="1" applyBorder="1" applyAlignment="1">
      <alignment horizontal="left" vertical="center" wrapText="1"/>
    </xf>
    <xf numFmtId="0" fontId="4" fillId="16" borderId="9" xfId="0" applyFont="1" applyFill="1" applyBorder="1" applyAlignment="1">
      <alignment horizontal="left" vertical="center" wrapText="1"/>
    </xf>
    <xf numFmtId="0" fontId="18" fillId="17" borderId="18" xfId="0" applyFont="1" applyFill="1" applyBorder="1" applyAlignment="1">
      <alignment horizontal="left" vertical="center"/>
    </xf>
    <xf numFmtId="0" fontId="38" fillId="0" borderId="14" xfId="0" applyFont="1" applyBorder="1" applyAlignment="1">
      <alignment horizontal="left" vertical="center" wrapText="1"/>
    </xf>
    <xf numFmtId="0" fontId="38" fillId="0" borderId="12" xfId="0" applyFont="1" applyBorder="1" applyAlignment="1">
      <alignment horizontal="left" vertical="center" wrapText="1"/>
    </xf>
    <xf numFmtId="0" fontId="37" fillId="16" borderId="11" xfId="0" applyFont="1" applyFill="1" applyBorder="1" applyAlignment="1">
      <alignment horizontal="left" vertical="center" wrapText="1"/>
    </xf>
    <xf numFmtId="0" fontId="37" fillId="16" borderId="2" xfId="0" applyFont="1" applyFill="1" applyBorder="1" applyAlignment="1">
      <alignment horizontal="left" vertical="center" wrapText="1"/>
    </xf>
    <xf numFmtId="0" fontId="37" fillId="16" borderId="3" xfId="0" applyFont="1" applyFill="1" applyBorder="1" applyAlignment="1">
      <alignment horizontal="left" vertical="center" wrapText="1"/>
    </xf>
    <xf numFmtId="0" fontId="37" fillId="16" borderId="4" xfId="0" applyFont="1" applyFill="1" applyBorder="1" applyAlignment="1">
      <alignment horizontal="left" vertical="center" wrapText="1"/>
    </xf>
    <xf numFmtId="0" fontId="37" fillId="16" borderId="5" xfId="0" applyFont="1" applyFill="1" applyBorder="1" applyAlignment="1">
      <alignment horizontal="left" vertical="center" wrapText="1"/>
    </xf>
    <xf numFmtId="0" fontId="37" fillId="16" borderId="6" xfId="0" applyFont="1" applyFill="1" applyBorder="1" applyAlignment="1">
      <alignment horizontal="left" vertical="center" wrapText="1"/>
    </xf>
    <xf numFmtId="0" fontId="33" fillId="0" borderId="7" xfId="0" applyFont="1" applyBorder="1" applyAlignment="1">
      <alignment horizontal="left" vertical="center" wrapText="1"/>
    </xf>
    <xf numFmtId="0" fontId="33" fillId="0" borderId="8" xfId="0" applyFont="1" applyBorder="1" applyAlignment="1">
      <alignment horizontal="left" vertical="center" wrapText="1"/>
    </xf>
    <xf numFmtId="0" fontId="30" fillId="0" borderId="16" xfId="0" applyFont="1" applyBorder="1" applyAlignment="1">
      <alignment horizontal="left" vertical="top" wrapText="1"/>
    </xf>
    <xf numFmtId="0" fontId="30" fillId="0" borderId="12" xfId="0" applyFont="1" applyBorder="1" applyAlignment="1">
      <alignment horizontal="left" vertical="top" wrapText="1"/>
    </xf>
    <xf numFmtId="0" fontId="33" fillId="0" borderId="7" xfId="0" applyFont="1" applyBorder="1" applyAlignment="1">
      <alignment horizontal="left" vertical="top" wrapText="1"/>
    </xf>
    <xf numFmtId="0" fontId="33" fillId="0" borderId="8" xfId="0" applyFont="1" applyBorder="1" applyAlignment="1">
      <alignment horizontal="left" vertical="top" wrapText="1"/>
    </xf>
    <xf numFmtId="0" fontId="38" fillId="0" borderId="0" xfId="0" applyFont="1" applyAlignment="1">
      <alignment horizontal="center" vertical="top" wrapText="1"/>
    </xf>
    <xf numFmtId="0" fontId="18" fillId="8" borderId="14" xfId="0" applyFont="1" applyFill="1" applyBorder="1" applyAlignment="1">
      <alignment horizontal="left" vertical="top" wrapText="1"/>
    </xf>
    <xf numFmtId="0" fontId="18" fillId="8" borderId="16" xfId="0" applyFont="1" applyFill="1" applyBorder="1" applyAlignment="1">
      <alignment horizontal="left" vertical="top" wrapText="1"/>
    </xf>
    <xf numFmtId="0" fontId="18" fillId="8" borderId="12" xfId="0" applyFont="1" applyFill="1" applyBorder="1" applyAlignment="1">
      <alignment horizontal="left" vertical="top" wrapText="1"/>
    </xf>
    <xf numFmtId="0" fontId="18" fillId="8" borderId="14" xfId="0" applyFont="1" applyFill="1" applyBorder="1" applyAlignment="1">
      <alignment vertical="top" wrapText="1"/>
    </xf>
    <xf numFmtId="0" fontId="18" fillId="8" borderId="16" xfId="0" applyFont="1" applyFill="1" applyBorder="1" applyAlignment="1">
      <alignment vertical="top" wrapText="1"/>
    </xf>
    <xf numFmtId="0" fontId="18" fillId="8" borderId="12" xfId="0" applyFont="1" applyFill="1" applyBorder="1" applyAlignment="1">
      <alignment vertical="top" wrapText="1"/>
    </xf>
    <xf numFmtId="0" fontId="18" fillId="8" borderId="1" xfId="0" applyFont="1" applyFill="1" applyBorder="1" applyAlignment="1">
      <alignment horizontal="left" vertical="top"/>
    </xf>
    <xf numFmtId="0" fontId="19" fillId="8" borderId="1" xfId="0" applyFont="1" applyFill="1" applyBorder="1" applyAlignment="1">
      <alignment horizontal="left" vertical="top"/>
    </xf>
    <xf numFmtId="0" fontId="14" fillId="2" borderId="4" xfId="0" applyFont="1" applyFill="1" applyBorder="1" applyAlignment="1">
      <alignment horizontal="center" vertical="center"/>
    </xf>
    <xf numFmtId="0" fontId="37" fillId="16" borderId="7" xfId="0" applyFont="1" applyFill="1" applyBorder="1" applyAlignment="1">
      <alignment horizontal="left" vertical="center" wrapText="1"/>
    </xf>
    <xf numFmtId="0" fontId="37" fillId="16" borderId="8" xfId="0" applyFont="1" applyFill="1" applyBorder="1" applyAlignment="1">
      <alignment horizontal="left" vertical="center" wrapText="1"/>
    </xf>
    <xf numFmtId="0" fontId="37" fillId="16" borderId="9" xfId="0" applyFont="1" applyFill="1" applyBorder="1" applyAlignment="1">
      <alignment horizontal="left" vertical="center" wrapText="1"/>
    </xf>
    <xf numFmtId="0" fontId="37" fillId="0" borderId="7" xfId="0" applyFont="1" applyBorder="1" applyAlignment="1">
      <alignment horizontal="left" vertical="center" wrapText="1"/>
    </xf>
    <xf numFmtId="0" fontId="37" fillId="0" borderId="9" xfId="0" applyFont="1" applyBorder="1" applyAlignment="1">
      <alignment horizontal="left" vertical="center" wrapText="1"/>
    </xf>
    <xf numFmtId="0" fontId="0" fillId="18" borderId="1" xfId="0" applyFill="1" applyBorder="1" applyAlignment="1">
      <alignment horizontal="left" vertical="center" wrapText="1"/>
    </xf>
    <xf numFmtId="0" fontId="18" fillId="17" borderId="7" xfId="0" applyFont="1" applyFill="1" applyBorder="1" applyAlignment="1">
      <alignment horizontal="center" vertical="center"/>
    </xf>
    <xf numFmtId="0" fontId="18" fillId="17" borderId="8" xfId="0" applyFont="1" applyFill="1" applyBorder="1" applyAlignment="1">
      <alignment horizontal="center" vertical="center"/>
    </xf>
    <xf numFmtId="0" fontId="6" fillId="0" borderId="0" xfId="0" applyFont="1" applyAlignment="1">
      <alignment vertical="top"/>
    </xf>
    <xf numFmtId="0" fontId="4" fillId="0" borderId="0" xfId="0" applyFont="1" applyAlignment="1">
      <alignment vertical="center"/>
    </xf>
    <xf numFmtId="0" fontId="33" fillId="0" borderId="0" xfId="0" applyFont="1" applyAlignment="1">
      <alignment vertical="top" wrapText="1"/>
    </xf>
    <xf numFmtId="0" fontId="18" fillId="8" borderId="11" xfId="0" applyFont="1" applyFill="1" applyBorder="1" applyAlignment="1">
      <alignment horizontal="left" vertical="center" wrapText="1"/>
    </xf>
    <xf numFmtId="0" fontId="18" fillId="8" borderId="12" xfId="0" applyFont="1" applyFill="1" applyBorder="1" applyAlignment="1">
      <alignment horizontal="left" vertical="center" wrapText="1"/>
    </xf>
    <xf numFmtId="0" fontId="18" fillId="8" borderId="14" xfId="0" applyFont="1" applyFill="1" applyBorder="1" applyAlignment="1">
      <alignment horizontal="left" vertical="center" wrapText="1"/>
    </xf>
    <xf numFmtId="0" fontId="4" fillId="0" borderId="0" xfId="0" applyFont="1" applyAlignment="1">
      <alignment vertical="center" wrapText="1"/>
    </xf>
    <xf numFmtId="0" fontId="0" fillId="0" borderId="1" xfId="0" applyFill="1" applyBorder="1"/>
    <xf numFmtId="0" fontId="0" fillId="0" borderId="1" xfId="0" applyFill="1" applyBorder="1" applyAlignment="1">
      <alignment vertical="center" wrapText="1"/>
    </xf>
    <xf numFmtId="0" fontId="0" fillId="0" borderId="1" xfId="0" applyFont="1" applyBorder="1" applyAlignment="1">
      <alignment horizontal="left" vertical="center" wrapText="1"/>
    </xf>
    <xf numFmtId="0" fontId="4" fillId="0" borderId="1" xfId="0" applyNumberFormat="1" applyFont="1" applyBorder="1" applyAlignment="1">
      <alignment vertical="center" wrapText="1"/>
    </xf>
  </cellXfs>
  <cellStyles count="26">
    <cellStyle name="Followed Hyperlink" xfId="6" builtinId="9" hidden="1"/>
    <cellStyle name="Followed Hyperlink" xfId="19" builtinId="9" hidden="1"/>
    <cellStyle name="Followed Hyperlink" xfId="13" builtinId="9" hidden="1"/>
    <cellStyle name="Followed Hyperlink" xfId="2" builtinId="9" hidden="1"/>
    <cellStyle name="Followed Hyperlink" xfId="12" builtinId="9" hidden="1"/>
    <cellStyle name="Followed Hyperlink" xfId="7" builtinId="9" hidden="1"/>
    <cellStyle name="Followed Hyperlink" xfId="4" builtinId="9" hidden="1"/>
    <cellStyle name="Followed Hyperlink" xfId="17" builtinId="9" hidden="1"/>
    <cellStyle name="Followed Hyperlink" xfId="21" builtinId="9" hidden="1"/>
    <cellStyle name="Followed Hyperlink" xfId="22" builtinId="9" hidden="1"/>
    <cellStyle name="Followed Hyperlink" xfId="20" builtinId="9" hidden="1"/>
    <cellStyle name="Followed Hyperlink" xfId="10" builtinId="9" hidden="1"/>
    <cellStyle name="Followed Hyperlink" xfId="9" builtinId="9" hidden="1"/>
    <cellStyle name="Followed Hyperlink" xfId="8" builtinId="9" hidden="1"/>
    <cellStyle name="Followed Hyperlink" xfId="11" builtinId="9" hidden="1"/>
    <cellStyle name="Followed Hyperlink" xfId="15" builtinId="9" hidden="1"/>
    <cellStyle name="Followed Hyperlink" xfId="18" builtinId="9" hidden="1"/>
    <cellStyle name="Followed Hyperlink" xfId="23" builtinId="9" hidden="1"/>
    <cellStyle name="Followed Hyperlink" xfId="14" builtinId="9" hidden="1"/>
    <cellStyle name="Followed Hyperlink" xfId="16" builtinId="9" hidden="1"/>
    <cellStyle name="Hyperlink" xfId="3" builtinId="8" hidden="1"/>
    <cellStyle name="Hyperlink" xfId="5" builtinId="8" hidden="1"/>
    <cellStyle name="Hyperlink" xfId="1" builtinId="8" hidden="1"/>
    <cellStyle name="Hyperlink" xfId="25" builtinId="8"/>
    <cellStyle name="Normal" xfId="0" builtinId="0"/>
    <cellStyle name="Per cent" xfId="24" builtinId="5"/>
  </cellStyles>
  <dxfs count="46">
    <dxf>
      <font>
        <color rgb="FF006100"/>
      </font>
      <fill>
        <patternFill>
          <bgColor rgb="FFC6EFCE"/>
        </patternFill>
      </fill>
    </dxf>
    <dxf>
      <font>
        <color theme="5" tint="-0.24994659260841701"/>
      </font>
      <fill>
        <patternFill>
          <bgColor theme="5" tint="-0.24994659260841701"/>
        </patternFill>
      </fill>
    </dxf>
    <dxf>
      <font>
        <color theme="5"/>
      </font>
      <fill>
        <patternFill>
          <bgColor theme="5"/>
        </patternFill>
      </fill>
    </dxf>
    <dxf>
      <font>
        <color rgb="FFFFC000"/>
      </font>
      <fill>
        <patternFill>
          <bgColor rgb="FFFFC000"/>
        </patternFill>
      </fill>
    </dxf>
    <dxf>
      <font>
        <color rgb="FFFFFF00"/>
      </font>
      <fill>
        <patternFill>
          <bgColor rgb="FFFFFF00"/>
        </patternFill>
      </fill>
    </dxf>
    <dxf>
      <font>
        <color rgb="FFA5D821"/>
      </font>
      <fill>
        <patternFill>
          <bgColor rgb="FFA5D821"/>
        </patternFill>
      </fill>
    </dxf>
    <dxf>
      <font>
        <color rgb="FF62C635"/>
      </font>
      <fill>
        <patternFill>
          <bgColor rgb="FF62C635"/>
        </patternFill>
      </fill>
    </dxf>
    <dxf>
      <font>
        <color rgb="FF009242"/>
      </font>
      <fill>
        <patternFill>
          <bgColor rgb="FF009242"/>
        </patternFill>
      </fill>
    </dxf>
    <dxf>
      <font>
        <color theme="0"/>
      </font>
      <fill>
        <patternFill patternType="none">
          <bgColor auto="1"/>
        </patternFill>
      </fill>
    </dxf>
    <dxf>
      <font>
        <color theme="2" tint="-0.24994659260841701"/>
      </font>
      <fill>
        <patternFill>
          <bgColor theme="2" tint="-0.24994659260841701"/>
        </patternFill>
      </fill>
    </dxf>
    <dxf>
      <font>
        <color theme="2" tint="-0.499984740745262"/>
      </font>
      <fill>
        <patternFill>
          <bgColor theme="2" tint="-0.24994659260841701"/>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theme="5" tint="-0.24994659260841701"/>
      </font>
      <fill>
        <patternFill>
          <bgColor theme="5" tint="-0.24994659260841701"/>
        </patternFill>
      </fill>
    </dxf>
    <dxf>
      <font>
        <color theme="5"/>
      </font>
      <fill>
        <patternFill>
          <bgColor theme="5"/>
        </patternFill>
      </fill>
    </dxf>
    <dxf>
      <font>
        <color rgb="FFFFC000"/>
      </font>
      <fill>
        <patternFill>
          <bgColor rgb="FFFFC000"/>
        </patternFill>
      </fill>
    </dxf>
    <dxf>
      <font>
        <color rgb="FFFFFF00"/>
      </font>
      <fill>
        <patternFill>
          <bgColor rgb="FFFFFF00"/>
        </patternFill>
      </fill>
    </dxf>
    <dxf>
      <font>
        <color rgb="FFA5D821"/>
      </font>
      <fill>
        <patternFill>
          <bgColor rgb="FFA5D821"/>
        </patternFill>
      </fill>
    </dxf>
    <dxf>
      <font>
        <color rgb="FF62C635"/>
      </font>
      <fill>
        <patternFill>
          <bgColor rgb="FF62C635"/>
        </patternFill>
      </fill>
    </dxf>
    <dxf>
      <font>
        <color rgb="FF009242"/>
      </font>
      <fill>
        <patternFill>
          <bgColor rgb="FF009242"/>
        </patternFill>
      </fill>
    </dxf>
    <dxf>
      <font>
        <color theme="0"/>
      </font>
      <fill>
        <patternFill patternType="none">
          <bgColor auto="1"/>
        </patternFill>
      </fill>
    </dxf>
    <dxf>
      <font>
        <color theme="2" tint="-0.24994659260841701"/>
      </font>
      <fill>
        <patternFill>
          <bgColor theme="2" tint="-0.24994659260841701"/>
        </patternFill>
      </fill>
    </dxf>
    <dxf>
      <font>
        <color theme="2" tint="-0.499984740745262"/>
      </font>
      <fill>
        <patternFill>
          <bgColor theme="2" tint="-0.24994659260841701"/>
        </patternFill>
      </fill>
    </dxf>
    <dxf>
      <font>
        <color rgb="FF9C0006"/>
      </font>
      <fill>
        <patternFill>
          <bgColor rgb="FFFFC7CE"/>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2" tint="-0.499984740745262"/>
      </font>
      <fill>
        <patternFill>
          <bgColor theme="2" tint="-0.24994659260841701"/>
        </patternFill>
      </fill>
    </dxf>
    <dxf>
      <font>
        <color theme="0"/>
      </font>
    </dxf>
    <dxf>
      <font>
        <color theme="0"/>
      </font>
    </dxf>
    <dxf>
      <font>
        <color theme="2" tint="-0.499984740745262"/>
      </font>
      <fill>
        <patternFill>
          <bgColor theme="2" tint="-0.24994659260841701"/>
        </patternFill>
      </fill>
    </dxf>
    <dxf>
      <font>
        <color theme="5" tint="-0.24994659260841701"/>
      </font>
      <fill>
        <patternFill>
          <bgColor theme="5" tint="0.3999450666829432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E303B"/>
      <color rgb="FFCFE7E1"/>
      <color rgb="FFDAA2B0"/>
      <color rgb="FFC1E9E0"/>
      <color rgb="FFFCDE99"/>
      <color rgb="FFA3BABF"/>
      <color rgb="FFA1ADB5"/>
      <color rgb="FFD7A3A3"/>
      <color rgb="FFFEDFA9"/>
      <color rgb="FF656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196456</xdr:colOff>
      <xdr:row>1</xdr:row>
      <xdr:rowOff>1758082</xdr:rowOff>
    </xdr:from>
    <xdr:to>
      <xdr:col>7</xdr:col>
      <xdr:colOff>397409</xdr:colOff>
      <xdr:row>1</xdr:row>
      <xdr:rowOff>1943827</xdr:rowOff>
    </xdr:to>
    <xdr:pic>
      <xdr:nvPicPr>
        <xdr:cNvPr id="3" name="Picture 2">
          <a:extLst>
            <a:ext uri="{FF2B5EF4-FFF2-40B4-BE49-F238E27FC236}">
              <a16:creationId xmlns:a16="http://schemas.microsoft.com/office/drawing/2014/main" id="{409F80AB-AFFC-0E49-8443-9DD9546970A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569"/>
        <a:stretch/>
      </xdr:blipFill>
      <xdr:spPr>
        <a:xfrm>
          <a:off x="7421986" y="2239143"/>
          <a:ext cx="191428" cy="1857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naarenillas/Downloads/Initiative-template-1%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6" Type="http://schemas.openxmlformats.org/officeDocument/2006/relationships/hyperlink" Target="https://www.gatesgenderequalitytoolbox.org/wp-content/uploads/Gender-Case-Study-Market-Based-Sanitation-Solutions-May-2018.pdf" TargetMode="External"/><Relationship Id="rId21" Type="http://schemas.openxmlformats.org/officeDocument/2006/relationships/hyperlink" Target="https://www.v4w.org/uploads/documents/2019-VFW-Communications-and-Gender-Checklist-fv.pdf" TargetMode="External"/><Relationship Id="rId42" Type="http://schemas.openxmlformats.org/officeDocument/2006/relationships/hyperlink" Target="https://www.weforum.org/agenda/2019/04/business-case-for-diversity-in-the-workplace/" TargetMode="External"/><Relationship Id="rId47" Type="http://schemas.openxmlformats.org/officeDocument/2006/relationships/hyperlink" Target="https://hbswk.hbs.edu/item/one-more-way-the-startup-world-hampers-women-entrepreneurs?cid=spmailing-33454779-WK%20Newsletter%206-23-2021%20(1)-June%2023,%202021" TargetMode="External"/><Relationship Id="rId63" Type="http://schemas.openxmlformats.org/officeDocument/2006/relationships/hyperlink" Target="https://www.weps.org/sites/default/files/2020-12/CASE_STUDY_Santander.pdf" TargetMode="External"/><Relationship Id="rId68" Type="http://schemas.openxmlformats.org/officeDocument/2006/relationships/hyperlink" Target="https://business.talkspace.com/articles/gender-inclusive-workplace" TargetMode="External"/><Relationship Id="rId84" Type="http://schemas.openxmlformats.org/officeDocument/2006/relationships/hyperlink" Target="https://lefilconsulting.com/wp-content/uploads/2025/01/3.-Politicas-y-practicas-de-RRHH-con-perspectiva-de-genero-.pdf" TargetMode="External"/><Relationship Id="rId16" Type="http://schemas.openxmlformats.org/officeDocument/2006/relationships/hyperlink" Target="http://documents1.worldbank.org/curated/en/832731468177842780/pdf/645870BRI0Are000Box0361540B0PUBLIC0.pdf" TargetMode="External"/><Relationship Id="rId11" Type="http://schemas.openxmlformats.org/officeDocument/2006/relationships/hyperlink" Target="https://www.guardianlife.com/coronavirus/how-employers-can-support-caregivers" TargetMode="External"/><Relationship Id="rId32" Type="http://schemas.openxmlformats.org/officeDocument/2006/relationships/hyperlink" Target="https://leanin.org/gender-bias-cards/grid/overview" TargetMode="External"/><Relationship Id="rId37" Type="http://schemas.openxmlformats.org/officeDocument/2006/relationships/hyperlink" Target="https://www.weps.org/sites/default/files/2020-08/CASE%20STUDY%20&#8226;%20RELX%20%28final%29.pdf" TargetMode="External"/><Relationship Id="rId53" Type="http://schemas.openxmlformats.org/officeDocument/2006/relationships/hyperlink" Target="https://www.usaid.gov/sites/default/files/2022-05/PA_Case_Study.2019.04.09.508.pdf" TargetMode="External"/><Relationship Id="rId58" Type="http://schemas.openxmlformats.org/officeDocument/2006/relationships/hyperlink" Target="https://documents1.worldbank.org/curated/fr/358091511509417630/pdf/121538-WP-IN-Gender-Case-Study-LightingAsia-PUBLIC.pdf" TargetMode="External"/><Relationship Id="rId74" Type="http://schemas.openxmlformats.org/officeDocument/2006/relationships/hyperlink" Target="https://lefilconsulting.com/wp-content/uploads/2024/11/4.-Board-of-directors-diversity.pdf" TargetMode="External"/><Relationship Id="rId79" Type="http://schemas.openxmlformats.org/officeDocument/2006/relationships/hyperlink" Target="https://lefilconsulting.com/wp-content/uploads/2024/12/9.-Gender-inclusive-selection-of-strategic-suppliers.pdf" TargetMode="External"/><Relationship Id="rId5" Type="http://schemas.openxmlformats.org/officeDocument/2006/relationships/hyperlink" Target="https://www.gov.nl.ca/exec/osw/files/genderbased-equitableemploy.pdf" TargetMode="External"/><Relationship Id="rId19" Type="http://schemas.openxmlformats.org/officeDocument/2006/relationships/hyperlink" Target="https://www.un.org/womenwatch/daw/egm/gst_2010/Schroeder-EP.13-EGM-ST.pdf" TargetMode="External"/><Relationship Id="rId14" Type="http://schemas.openxmlformats.org/officeDocument/2006/relationships/hyperlink" Target="https://workforcenutrition.org/webapi/public/guidebook_breastfeeding_support.pdf" TargetMode="External"/><Relationship Id="rId22" Type="http://schemas.openxmlformats.org/officeDocument/2006/relationships/hyperlink" Target="https://financialallianceforwomen.org/wp-content/uploads/download-manager-files/InBrief-Gender-Lens-Marketing-1.pdf" TargetMode="External"/><Relationship Id="rId27" Type="http://schemas.openxmlformats.org/officeDocument/2006/relationships/hyperlink" Target="https://www.weforum.org/agenda/2018/03/gender-equality-latin-american-business/" TargetMode="External"/><Relationship Id="rId30" Type="http://schemas.openxmlformats.org/officeDocument/2006/relationships/hyperlink" Target="https://www.open-contracting.org/2020/07/21/breaking-the-glass-ceiling-for-women-led-businesses-in-public-procurement/" TargetMode="External"/><Relationship Id="rId35" Type="http://schemas.openxmlformats.org/officeDocument/2006/relationships/hyperlink" Target="https://blog.duolingo.com/how-duolingo-achieved-a-5050-gender-ratio-for-new-software-engineer-hires/" TargetMode="External"/><Relationship Id="rId43" Type="http://schemas.openxmlformats.org/officeDocument/2006/relationships/hyperlink" Target="https://www.mckinsey.com/business-functions/organization/our-insights/delivering-through-diversity" TargetMode="External"/><Relationship Id="rId48" Type="http://schemas.openxmlformats.org/officeDocument/2006/relationships/hyperlink" Target="https://www.forbes.com/sites/forbesbusinessdevelopmentcouncil/2018/01/17/why-we-need-more-women-in-sales/?sh=63712f3730ce" TargetMode="External"/><Relationship Id="rId56" Type="http://schemas.openxmlformats.org/officeDocument/2006/relationships/hyperlink" Target="https://www.eatsmartmovemorenc.com/wp-content/uploads/2019/08/Investing-in-Workplace-BF-Programs.pdf" TargetMode="External"/><Relationship Id="rId64" Type="http://schemas.openxmlformats.org/officeDocument/2006/relationships/hyperlink" Target="https://www.bitc.org.uk/case-study/equalising-parental-leave/" TargetMode="External"/><Relationship Id="rId69" Type="http://schemas.openxmlformats.org/officeDocument/2006/relationships/hyperlink" Target="https://www.ifc.org/content/dam/ifc/doc/mgrt/sheworks-knowledge-report-executive-summary-bm.pdf" TargetMode="External"/><Relationship Id="rId77" Type="http://schemas.openxmlformats.org/officeDocument/2006/relationships/hyperlink" Target="https://lefilconsulting.com/wp-content/uploads/2024/12/7.-Diversity-in-distribution-and-sales-teams.pdf" TargetMode="External"/><Relationship Id="rId8" Type="http://schemas.openxmlformats.org/officeDocument/2006/relationships/hyperlink" Target="https://www.ilo.org/wcmsp5/groups/public/---ed_emp/---emp_ent/---multi/documents/publication/wcms_756721.pdf" TargetMode="External"/><Relationship Id="rId51" Type="http://schemas.openxmlformats.org/officeDocument/2006/relationships/hyperlink" Target="https://www.shoosmiths.com/insights/comment/supporting-women-breastfeeding-at-work-what-can-employers-do" TargetMode="External"/><Relationship Id="rId72" Type="http://schemas.openxmlformats.org/officeDocument/2006/relationships/hyperlink" Target="https://lefilconsulting.com/wp-content/uploads/2024/12/3.-Gender-sensitive-HR-policies-and-practices.pdf" TargetMode="External"/><Relationship Id="rId80" Type="http://schemas.openxmlformats.org/officeDocument/2006/relationships/hyperlink" Target="https://lefilconsulting.com/wp-content/uploads/2025/01/10.-Formacion-de-proveedoresas-estrategicosas-con-perspectiva-de-genero.pdf" TargetMode="External"/><Relationship Id="rId85" Type="http://schemas.openxmlformats.org/officeDocument/2006/relationships/hyperlink" Target="https://lefilconsulting.com/wp-content/uploads/2025/01/4.-Diversidad-en-el-Consejo-de-administracion.pdf" TargetMode="External"/><Relationship Id="rId3" Type="http://schemas.openxmlformats.org/officeDocument/2006/relationships/hyperlink" Target="https://www.pwc.com/gx/en/about/diversity/iwd/iwd-female-talent-report-web.pdf" TargetMode="External"/><Relationship Id="rId12" Type="http://schemas.openxmlformats.org/officeDocument/2006/relationships/hyperlink" Target="https://www.flexjobs.com/blog/post/10-flexjobs-success-stories-show-much-flexible-work-matters/" TargetMode="External"/><Relationship Id="rId17" Type="http://schemas.openxmlformats.org/officeDocument/2006/relationships/hyperlink" Target="https://www.responsible-investor.com/articles/board-diversity-case-study-a-tailored-program-to-get-more-women-on-canadian-corporate-boards" TargetMode="External"/><Relationship Id="rId25" Type="http://schemas.openxmlformats.org/officeDocument/2006/relationships/hyperlink" Target="https://shellfoundation.org/wp-content/uploads/2018/10/A-business-first-approach.pdf" TargetMode="External"/><Relationship Id="rId33" Type="http://schemas.openxmlformats.org/officeDocument/2006/relationships/hyperlink" Target="https://builtin.com/diversity-inclusion/gender-bias-in-the-workplace" TargetMode="External"/><Relationship Id="rId38" Type="http://schemas.openxmlformats.org/officeDocument/2006/relationships/hyperlink" Target="https://www.weps.org/sites/default/files/2020-08/CASE%20STUDY%20&#8226;%20BBVA%20%28final%29.pdf" TargetMode="External"/><Relationship Id="rId46" Type="http://schemas.openxmlformats.org/officeDocument/2006/relationships/hyperlink" Target="https://drive.google.com/uc?export=download&amp;id=1BMqcAcqvBZmghgK5_VsOAbTUJeggjs0v" TargetMode="External"/><Relationship Id="rId59" Type="http://schemas.openxmlformats.org/officeDocument/2006/relationships/hyperlink" Target="https://issuu.com/azhcc/docs/sdwp13_white_paper_hqp" TargetMode="External"/><Relationship Id="rId67" Type="http://schemas.openxmlformats.org/officeDocument/2006/relationships/hyperlink" Target="https://promundoglobal.org/wp-content/uploads/2018/10/F-Understanding-the-Business-Case-for-Gender-Equality-in-the-Workplace.pdf" TargetMode="External"/><Relationship Id="rId20" Type="http://schemas.openxmlformats.org/officeDocument/2006/relationships/hyperlink" Target="https://acumen.org/wp-content/uploads/2017/09/Women_And_Social_Enterprises_Report_Acumen_ICRW_2015.pdf" TargetMode="External"/><Relationship Id="rId41" Type="http://schemas.openxmlformats.org/officeDocument/2006/relationships/hyperlink" Target="https://www.ifc.org/wps/wcm/connect/9ebaec65-a1aa-4c93-8d1e-ddf4986530bf/10953_Gender_Case_Study_LightingAsia.pdf?MOD=AJPERES&amp;CVID=lLllB-G" TargetMode="External"/><Relationship Id="rId54" Type="http://schemas.openxmlformats.org/officeDocument/2006/relationships/hyperlink" Target="https://www.bcg.com/publications/2017/human-resources-people-organization-why-paid-family-leave-is-good-business" TargetMode="External"/><Relationship Id="rId62" Type="http://schemas.openxmlformats.org/officeDocument/2006/relationships/hyperlink" Target="https://www.forbes.com/sites/forbesbusinesscouncil/2020/11/10/six-strategies-to-help-retain-female-talent-moving-forward/?sh=748d925c1954" TargetMode="External"/><Relationship Id="rId70" Type="http://schemas.openxmlformats.org/officeDocument/2006/relationships/hyperlink" Target="https://www.ifc.org/content/dam/ifc/doc/mgrt/tipsheet-implement-a-policy-for-prevention-of-sexual-harassment-october2021-external.pdf" TargetMode="External"/><Relationship Id="rId75" Type="http://schemas.openxmlformats.org/officeDocument/2006/relationships/hyperlink" Target="https://lefilconsulting.com/wp-content/uploads/2024/11/5.-Gender-sensitive-product-design-and-market-research.pdf" TargetMode="External"/><Relationship Id="rId83" Type="http://schemas.openxmlformats.org/officeDocument/2006/relationships/hyperlink" Target="https://lefilconsulting.com/wp-content/uploads/2025/01/2.-Promocion-y-retencion-equilibradas-entre-hombres-y-mujeres.pdf" TargetMode="External"/><Relationship Id="rId88" Type="http://schemas.openxmlformats.org/officeDocument/2006/relationships/hyperlink" Target="https://lefilconsulting.com/wp-content/uploads/2025/01/9.-Seleccion-de-proveedoresas-estrategicosas-con-perspectiva-de-genero.pdf" TargetMode="External"/><Relationship Id="rId1" Type="http://schemas.openxmlformats.org/officeDocument/2006/relationships/hyperlink" Target="https://www.youtube.com/watch?v=misYmpr925o" TargetMode="External"/><Relationship Id="rId6" Type="http://schemas.openxmlformats.org/officeDocument/2006/relationships/hyperlink" Target="https://www.ewb.ca/wp-content/uploads/2020/07/EWB-Gender-Lens-Investing-Report.pdf" TargetMode="External"/><Relationship Id="rId15" Type="http://schemas.openxmlformats.org/officeDocument/2006/relationships/hyperlink" Target="https://bthechange.com/5-ways-to-get-more-women-on-boards-83799d4038b3" TargetMode="External"/><Relationship Id="rId23" Type="http://schemas.openxmlformats.org/officeDocument/2006/relationships/hyperlink" Target="https://www.unilever.com/sustainability/equity-diversity-and-inclusion/transforming-our-brands-transforming-our-advertising/" TargetMode="External"/><Relationship Id="rId28" Type="http://schemas.openxmlformats.org/officeDocument/2006/relationships/hyperlink" Target="https://docs.gatesfoundation.org/documents/gender-value-chain-guide.pdf" TargetMode="External"/><Relationship Id="rId36" Type="http://schemas.openxmlformats.org/officeDocument/2006/relationships/hyperlink" Target="https://www.un.org/en/ecosoc/newfunct/pdf/wep_booklet_final_ver.pdf" TargetMode="External"/><Relationship Id="rId49" Type="http://schemas.openxmlformats.org/officeDocument/2006/relationships/hyperlink" Target="https://www.bcg.com/en-ch/publications/2019/closing-gender-gap-in-sales-leadership" TargetMode="External"/><Relationship Id="rId57" Type="http://schemas.openxmlformats.org/officeDocument/2006/relationships/hyperlink" Target="https://www.ilo.org/wcmsp5/groups/public/---dgreports/---gender/documents/briefingnote/wcms_410189.pdf" TargetMode="External"/><Relationship Id="rId10" Type="http://schemas.openxmlformats.org/officeDocument/2006/relationships/hyperlink" Target="https://www.fastcompany.com/90513225/im-a-gay-ceo-and-this-is-why-parental-leave-will-promote-gender-equality" TargetMode="External"/><Relationship Id="rId31" Type="http://schemas.openxmlformats.org/officeDocument/2006/relationships/hyperlink" Target="https://documents1.worldbank.org/curated/en/731411532465604455/pdf/128789-WP-v2-IFC-Gender-Report-2018-Tool-Suite-2-Women-owned-businesses-PUBLIC.pdf" TargetMode="External"/><Relationship Id="rId44" Type="http://schemas.openxmlformats.org/officeDocument/2006/relationships/hyperlink" Target="https://www.weps.org/sites/default/files/2020-12/CASE_STUDY_Capgemini_final.pdf" TargetMode="External"/><Relationship Id="rId52" Type="http://schemas.openxmlformats.org/officeDocument/2006/relationships/hyperlink" Target="https://www.forbes.com/councils/forbeshumanresourcescouncil/2024/03/26/13-ways-to-advance-gender-equity-by-prioritizing-women-in-executive-roles/" TargetMode="External"/><Relationship Id="rId60" Type="http://schemas.openxmlformats.org/officeDocument/2006/relationships/hyperlink" Target="https://documents1.worldbank.org/curated/en/099531504022444435/pdf/IDU19f4ee806147b514f7a181bb107d3d8a44eb1.pdf" TargetMode="External"/><Relationship Id="rId65" Type="http://schemas.openxmlformats.org/officeDocument/2006/relationships/hyperlink" Target="https://ssir.org/articles/entry/how_businesses_can_take_the_lead_in_combatting_gender_based_violence" TargetMode="External"/><Relationship Id="rId73" Type="http://schemas.openxmlformats.org/officeDocument/2006/relationships/hyperlink" Target="https://lefilconsulting.com/wp-content/uploads/2025/01/3.1.-Politica-contra-el-acoso-sexual-en-el-trabajo.pdf" TargetMode="External"/><Relationship Id="rId78" Type="http://schemas.openxmlformats.org/officeDocument/2006/relationships/hyperlink" Target="https://lefilconsulting.com/wp-content/uploads/2025/01/8.-Atencion-al-cliente-con-perspectiva-de-genero.pdf" TargetMode="External"/><Relationship Id="rId81" Type="http://schemas.openxmlformats.org/officeDocument/2006/relationships/hyperlink" Target="https://lefilconsulting.com/wp-content/uploads/2024/12/1.-Gender-balanced-hiring.pdf" TargetMode="External"/><Relationship Id="rId86" Type="http://schemas.openxmlformats.org/officeDocument/2006/relationships/hyperlink" Target="https://lefilconsulting.com/wp-content/uploads/2025/01/5.-Diseno-de-productos-y-estudios-de-mercado-con-perspectiva-de-genero.pdf" TargetMode="External"/><Relationship Id="rId4" Type="http://schemas.openxmlformats.org/officeDocument/2006/relationships/hyperlink" Target="https://www.inc.com/entrepreneurs-organization/7-steps-to-promote-gender-equality-in-recruiting-hiring.html" TargetMode="External"/><Relationship Id="rId9" Type="http://schemas.openxmlformats.org/officeDocument/2006/relationships/hyperlink" Target="https://www.ilo.org/wcmsp5/groups/public/---dgreports/---gender/documents/briefingnote/wcms_410189.pdf" TargetMode="External"/><Relationship Id="rId13" Type="http://schemas.openxmlformats.org/officeDocument/2006/relationships/hyperlink" Target="https://www.vic.gov.au/case-study-flexible-work-reduces-gender-pay-gap-and-saves-money" TargetMode="External"/><Relationship Id="rId18" Type="http://schemas.openxmlformats.org/officeDocument/2006/relationships/hyperlink" Target="https://www.oliverwyman.com/our-expertise/insights/2020/mar/needed-more-women-with-power/collection-of-articles/why-ignoring-women-is-costing-financial-services-money.html" TargetMode="External"/><Relationship Id="rId39" Type="http://schemas.openxmlformats.org/officeDocument/2006/relationships/hyperlink" Target="https://medium.com/salesforce-for-sales/why-more-women-should-be-part-of-your-sales-team-707ebad4ca11" TargetMode="External"/><Relationship Id="rId34" Type="http://schemas.openxmlformats.org/officeDocument/2006/relationships/hyperlink" Target="https://www.ericsson.com/en/blog/2020/10/unconscious-gender-bias-in-the-workplace" TargetMode="External"/><Relationship Id="rId50" Type="http://schemas.openxmlformats.org/officeDocument/2006/relationships/hyperlink" Target="https://www.bcg.com/en-ch/publications/2020/managing-next-decade-women-wealth" TargetMode="External"/><Relationship Id="rId55" Type="http://schemas.openxmlformats.org/officeDocument/2006/relationships/hyperlink" Target="https://www.researchgate.net/publication/5957753_Women_and_the_labyrinth_of_leadership" TargetMode="External"/><Relationship Id="rId76" Type="http://schemas.openxmlformats.org/officeDocument/2006/relationships/hyperlink" Target="https://lefilconsulting.com/wp-content/uploads/2025/01/6.-Marketing-y-comunicacion-con-perspectiva-de-genero.pdf" TargetMode="External"/><Relationship Id="rId7" Type="http://schemas.openxmlformats.org/officeDocument/2006/relationships/hyperlink" Target="https://leanin.org/what-companies-can-do-about-equal-pay" TargetMode="External"/><Relationship Id="rId71" Type="http://schemas.openxmlformats.org/officeDocument/2006/relationships/hyperlink" Target="https://lefilconsulting.com/wp-content/uploads/2024/11/2.-Gender-balanced-promotion-and-retention.pdf" TargetMode="External"/><Relationship Id="rId2" Type="http://schemas.openxmlformats.org/officeDocument/2006/relationships/hyperlink" Target="https://bteam.org/our-thinking/reports/gender-balance-inclusive-cultures-ceo-guide" TargetMode="External"/><Relationship Id="rId29" Type="http://schemas.openxmlformats.org/officeDocument/2006/relationships/hyperlink" Target="https://www.weps.org/sites/default/files/2020-11/CASE_STUDY_Ganni.pdf" TargetMode="External"/><Relationship Id="rId24" Type="http://schemas.openxmlformats.org/officeDocument/2006/relationships/hyperlink" Target="https://hbr.org/2021/11/fighting-bias-on-the-front-lines" TargetMode="External"/><Relationship Id="rId40" Type="http://schemas.openxmlformats.org/officeDocument/2006/relationships/hyperlink" Target="https://www.xactlycorp.com/sites/default/files/file/2021-12/gender-equality-sales-2019-xactly-min.pdf" TargetMode="External"/><Relationship Id="rId45" Type="http://schemas.openxmlformats.org/officeDocument/2006/relationships/hyperlink" Target="https://hbr.org/2007/09/women-and-the-labyrinth-of-leadership" TargetMode="External"/><Relationship Id="rId66" Type="http://schemas.openxmlformats.org/officeDocument/2006/relationships/hyperlink" Target="https://www.usaid.gov/engendering-industries/partners/ekedc-nigeria/developing-a-workplace-sexual-harassment-policy" TargetMode="External"/><Relationship Id="rId87" Type="http://schemas.openxmlformats.org/officeDocument/2006/relationships/hyperlink" Target="https://lefilconsulting.com/wp-content/uploads/2025/01/7.-Diversidad-en-los-equipos-de-distribucion-y-ventas.pdf" TargetMode="External"/><Relationship Id="rId61" Type="http://schemas.openxmlformats.org/officeDocument/2006/relationships/hyperlink" Target="https://www.ifc.org/content/dam/ifc/doclink/2017/case-study-boyner-group-s-supply-chain-strengthens-women-in-business.pdf" TargetMode="External"/><Relationship Id="rId82" Type="http://schemas.openxmlformats.org/officeDocument/2006/relationships/hyperlink" Target="https://lefilconsulting.com/wp-content/uploads/2025/01/1.-Contratacion-equilibrada-entre-gener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B1:M450"/>
  <sheetViews>
    <sheetView showGridLines="0" zoomScale="70" zoomScaleNormal="70" workbookViewId="0">
      <pane ySplit="1" topLeftCell="A2" activePane="bottomLeft" state="frozen"/>
      <selection pane="bottomLeft" activeCell="B1" sqref="B1:K1"/>
    </sheetView>
  </sheetViews>
  <sheetFormatPr baseColWidth="10" defaultColWidth="0" defaultRowHeight="16" x14ac:dyDescent="0.2"/>
  <cols>
    <col min="1" max="1" width="3" style="1" customWidth="1"/>
    <col min="2" max="3" width="3.83203125" style="1" customWidth="1"/>
    <col min="4" max="4" width="2.33203125" style="1" customWidth="1"/>
    <col min="5" max="5" width="28" style="1" customWidth="1"/>
    <col min="6" max="6" width="6.33203125" style="1" customWidth="1"/>
    <col min="7" max="7" width="33.33203125" style="1" customWidth="1"/>
    <col min="8" max="8" width="34.6640625" style="1" customWidth="1"/>
    <col min="9" max="9" width="31.1640625" style="1" customWidth="1"/>
    <col min="10" max="10" width="29.83203125" style="1" customWidth="1"/>
    <col min="11" max="11" width="31.33203125" style="1" customWidth="1"/>
    <col min="12" max="12" width="4.83203125" customWidth="1"/>
    <col min="13" max="16384" width="0" style="1" hidden="1"/>
  </cols>
  <sheetData>
    <row r="1" spans="2:13" ht="26" x14ac:dyDescent="0.2">
      <c r="B1" s="173" t="s">
        <v>0</v>
      </c>
      <c r="C1" s="174"/>
      <c r="D1" s="174"/>
      <c r="E1" s="174"/>
      <c r="F1" s="174"/>
      <c r="G1" s="174"/>
      <c r="H1" s="174"/>
      <c r="I1" s="174"/>
      <c r="J1" s="174"/>
      <c r="K1" s="175"/>
    </row>
    <row r="2" spans="2:13" ht="216.5" customHeight="1" x14ac:dyDescent="0.2">
      <c r="B2" s="170" t="s">
        <v>1</v>
      </c>
      <c r="C2" s="171"/>
      <c r="D2" s="171"/>
      <c r="E2" s="171"/>
      <c r="F2" s="171"/>
      <c r="G2" s="171"/>
      <c r="H2" s="171"/>
      <c r="I2" s="171"/>
      <c r="J2" s="171"/>
      <c r="K2" s="172"/>
    </row>
    <row r="4" spans="2:13" x14ac:dyDescent="0.2">
      <c r="B4" s="20"/>
      <c r="C4" s="180" t="s">
        <v>2</v>
      </c>
      <c r="D4" s="180"/>
      <c r="E4" s="181"/>
      <c r="F4" s="7"/>
    </row>
    <row r="5" spans="2:13" ht="16" customHeight="1" x14ac:dyDescent="0.2">
      <c r="B5" s="187" t="s">
        <v>3</v>
      </c>
      <c r="C5" s="188"/>
      <c r="D5" s="188"/>
      <c r="E5" s="188"/>
      <c r="F5" s="189"/>
      <c r="G5" s="189"/>
      <c r="H5" s="189"/>
      <c r="I5" s="189"/>
      <c r="J5" s="189"/>
      <c r="K5" s="190"/>
    </row>
    <row r="6" spans="2:13" ht="16" customHeight="1" x14ac:dyDescent="0.2">
      <c r="B6" s="191"/>
      <c r="C6" s="192"/>
      <c r="D6" s="192"/>
      <c r="E6" s="192"/>
      <c r="F6" s="192"/>
      <c r="G6" s="192"/>
      <c r="H6" s="192"/>
      <c r="I6" s="192"/>
      <c r="J6" s="192"/>
      <c r="K6" s="193"/>
    </row>
    <row r="7" spans="2:13" x14ac:dyDescent="0.2">
      <c r="C7" s="3"/>
      <c r="D7" s="3"/>
      <c r="E7" s="3"/>
      <c r="F7" s="3"/>
      <c r="G7" s="3"/>
      <c r="H7" s="3"/>
      <c r="I7" s="3"/>
      <c r="J7" s="3"/>
      <c r="K7" s="3"/>
    </row>
    <row r="8" spans="2:13" ht="35" customHeight="1" x14ac:dyDescent="0.2">
      <c r="B8" s="21"/>
      <c r="C8" s="185" t="s">
        <v>4</v>
      </c>
      <c r="D8" s="185"/>
      <c r="E8" s="185"/>
      <c r="F8" s="185"/>
      <c r="G8" s="185"/>
      <c r="H8" s="185"/>
      <c r="I8" s="185"/>
      <c r="J8" s="185"/>
      <c r="K8" s="186"/>
      <c r="M8"/>
    </row>
    <row r="9" spans="2:13" x14ac:dyDescent="0.2">
      <c r="C9" s="3"/>
      <c r="D9" s="3"/>
      <c r="E9" s="3"/>
      <c r="F9" s="3"/>
      <c r="G9" s="3"/>
      <c r="H9" s="3"/>
      <c r="I9" s="3"/>
      <c r="J9" s="3"/>
      <c r="K9" s="3"/>
      <c r="M9"/>
    </row>
    <row r="10" spans="2:13" ht="17" x14ac:dyDescent="0.2">
      <c r="C10" s="4"/>
      <c r="E10" s="12" t="s">
        <v>5</v>
      </c>
      <c r="F10" s="3"/>
      <c r="G10" s="3"/>
      <c r="H10" s="3"/>
      <c r="I10" s="3"/>
      <c r="J10" s="3"/>
      <c r="K10" s="3"/>
      <c r="M10"/>
    </row>
    <row r="11" spans="2:13" ht="17" x14ac:dyDescent="0.2">
      <c r="C11" s="4"/>
      <c r="D11" s="3"/>
      <c r="E11" s="12" t="s">
        <v>6</v>
      </c>
      <c r="F11" s="3"/>
      <c r="G11" s="3"/>
      <c r="H11" s="3"/>
      <c r="I11" s="3"/>
      <c r="J11" s="3"/>
      <c r="K11" s="3"/>
      <c r="M11"/>
    </row>
    <row r="12" spans="2:13" ht="17" x14ac:dyDescent="0.2">
      <c r="C12" s="4"/>
      <c r="D12" s="3"/>
      <c r="E12" s="12" t="s">
        <v>7</v>
      </c>
      <c r="F12" s="3"/>
      <c r="G12" s="3"/>
      <c r="H12" s="3"/>
      <c r="I12" s="3"/>
      <c r="J12" s="3"/>
      <c r="K12" s="3"/>
      <c r="M12"/>
    </row>
    <row r="13" spans="2:13" ht="17" x14ac:dyDescent="0.2">
      <c r="C13" s="4"/>
      <c r="D13" s="3"/>
      <c r="E13" s="12" t="s">
        <v>8</v>
      </c>
      <c r="F13" s="3"/>
      <c r="G13" s="3"/>
      <c r="H13" s="3"/>
      <c r="I13" s="3"/>
      <c r="J13" s="3"/>
      <c r="K13" s="3"/>
      <c r="M13"/>
    </row>
    <row r="14" spans="2:13" ht="17" x14ac:dyDescent="0.2">
      <c r="C14" s="4"/>
      <c r="D14" s="3"/>
      <c r="E14" s="12" t="s">
        <v>9</v>
      </c>
      <c r="F14" s="3"/>
      <c r="G14" s="3"/>
      <c r="H14" s="3"/>
      <c r="I14" s="3"/>
      <c r="J14" s="3"/>
      <c r="K14" s="3"/>
      <c r="M14"/>
    </row>
    <row r="15" spans="2:13" ht="17" x14ac:dyDescent="0.2">
      <c r="C15" s="4"/>
      <c r="D15" s="3"/>
      <c r="E15" s="12" t="s">
        <v>10</v>
      </c>
      <c r="F15" s="3"/>
      <c r="G15" s="3"/>
      <c r="H15" s="3"/>
      <c r="I15" s="3"/>
      <c r="J15" s="3"/>
      <c r="K15" s="3"/>
      <c r="M15"/>
    </row>
    <row r="16" spans="2:13" ht="17" x14ac:dyDescent="0.2">
      <c r="C16" s="4"/>
      <c r="D16" s="3"/>
      <c r="E16" s="12" t="s">
        <v>11</v>
      </c>
      <c r="F16" s="3"/>
      <c r="G16" s="3"/>
      <c r="H16" s="3"/>
      <c r="I16" s="3"/>
      <c r="J16" s="3"/>
      <c r="K16" s="3"/>
      <c r="M16"/>
    </row>
    <row r="17" spans="2:13" ht="17" x14ac:dyDescent="0.2">
      <c r="C17" s="4"/>
      <c r="D17" s="3"/>
      <c r="E17" s="12" t="s">
        <v>12</v>
      </c>
      <c r="F17" s="3"/>
      <c r="G17" s="3"/>
      <c r="H17" s="3"/>
      <c r="I17" s="3"/>
      <c r="J17" s="3"/>
      <c r="K17" s="3"/>
      <c r="M17"/>
    </row>
    <row r="18" spans="2:13" x14ac:dyDescent="0.2">
      <c r="C18" s="3"/>
      <c r="D18" s="3"/>
      <c r="E18" s="3"/>
      <c r="F18" s="3"/>
      <c r="G18" s="3"/>
      <c r="H18" s="3"/>
      <c r="I18" s="3"/>
      <c r="J18" s="3"/>
      <c r="K18" s="3"/>
      <c r="M18"/>
    </row>
    <row r="19" spans="2:13" hidden="1" x14ac:dyDescent="0.2">
      <c r="C19" s="13" t="s">
        <v>13</v>
      </c>
      <c r="D19" s="10"/>
      <c r="E19" s="11">
        <f>IF(OR(C10="X",C16="X"),1,IF(OR(C11="X",C15="X"),2,IF(OR(C12="X",C14="X"),3,IF(C13="X",4,0))))</f>
        <v>0</v>
      </c>
      <c r="F19" s="3"/>
      <c r="G19" s="3"/>
      <c r="H19" s="3"/>
      <c r="I19" s="3"/>
      <c r="J19" s="3"/>
      <c r="K19" s="3"/>
      <c r="M19"/>
    </row>
    <row r="20" spans="2:13" x14ac:dyDescent="0.2">
      <c r="C20" s="3"/>
      <c r="D20" s="3"/>
      <c r="E20" s="3"/>
      <c r="F20" s="3"/>
      <c r="G20" s="3"/>
      <c r="H20" s="3"/>
      <c r="I20" s="3"/>
      <c r="J20" s="3"/>
      <c r="K20" s="3"/>
      <c r="M20"/>
    </row>
    <row r="21" spans="2:13" ht="42" customHeight="1" x14ac:dyDescent="0.2">
      <c r="B21" s="21"/>
      <c r="C21" s="185" t="s">
        <v>14</v>
      </c>
      <c r="D21" s="185"/>
      <c r="E21" s="185"/>
      <c r="F21" s="185"/>
      <c r="G21" s="185"/>
      <c r="H21" s="185"/>
      <c r="I21" s="185"/>
      <c r="J21" s="185"/>
      <c r="K21" s="186"/>
    </row>
    <row r="22" spans="2:13" x14ac:dyDescent="0.2">
      <c r="C22" s="3"/>
      <c r="D22" s="3"/>
      <c r="E22" s="3"/>
      <c r="F22" s="3"/>
      <c r="G22" s="3"/>
      <c r="H22" s="3"/>
      <c r="I22" s="3"/>
      <c r="J22" s="3"/>
      <c r="K22" s="3"/>
    </row>
    <row r="23" spans="2:13" x14ac:dyDescent="0.2">
      <c r="C23" s="4"/>
      <c r="D23" s="3"/>
      <c r="E23" s="154" t="s">
        <v>15</v>
      </c>
      <c r="F23" s="15"/>
      <c r="G23" s="15"/>
      <c r="H23" s="3"/>
      <c r="I23" s="3"/>
      <c r="J23" s="3"/>
      <c r="K23" s="3"/>
    </row>
    <row r="24" spans="2:13" x14ac:dyDescent="0.2">
      <c r="C24" s="4"/>
      <c r="D24" s="3"/>
      <c r="E24" s="182" t="s">
        <v>16</v>
      </c>
      <c r="F24" s="201"/>
      <c r="G24" s="201"/>
      <c r="H24" s="201"/>
      <c r="I24" s="201"/>
      <c r="J24" s="201"/>
      <c r="K24" s="201"/>
    </row>
    <row r="25" spans="2:13" x14ac:dyDescent="0.2">
      <c r="C25" s="4"/>
      <c r="D25" s="3"/>
      <c r="E25" s="154" t="s">
        <v>17</v>
      </c>
      <c r="F25" s="15"/>
      <c r="G25" s="15"/>
      <c r="H25" s="3"/>
      <c r="I25" s="3"/>
      <c r="J25" s="3"/>
      <c r="K25" s="3"/>
    </row>
    <row r="26" spans="2:13" x14ac:dyDescent="0.2">
      <c r="C26" s="4"/>
      <c r="D26" s="3"/>
      <c r="E26" s="154" t="s">
        <v>18</v>
      </c>
      <c r="F26" s="15"/>
      <c r="G26" s="15"/>
      <c r="H26" s="3"/>
      <c r="I26" s="3"/>
      <c r="J26" s="3"/>
      <c r="K26" s="3"/>
    </row>
    <row r="27" spans="2:13" x14ac:dyDescent="0.2">
      <c r="C27" s="4"/>
      <c r="D27" s="3"/>
      <c r="E27" s="154" t="s">
        <v>12</v>
      </c>
      <c r="F27" s="15"/>
      <c r="G27" s="15"/>
      <c r="H27" s="3"/>
      <c r="I27" s="3"/>
      <c r="J27" s="3"/>
      <c r="K27" s="3"/>
    </row>
    <row r="28" spans="2:13" x14ac:dyDescent="0.2">
      <c r="C28" s="3"/>
      <c r="D28" s="3"/>
      <c r="E28" s="3"/>
      <c r="F28" s="3"/>
      <c r="G28" s="3"/>
      <c r="H28" s="3"/>
      <c r="I28" s="3"/>
      <c r="J28" s="3"/>
      <c r="K28" s="3"/>
    </row>
    <row r="29" spans="2:13" hidden="1" x14ac:dyDescent="0.2">
      <c r="C29" s="13" t="s">
        <v>13</v>
      </c>
      <c r="D29" s="10"/>
      <c r="E29" s="11">
        <f>IF(C23="X",1,IF(C24="X",2,IF(C25="X",3,IF(C26="X",4,0))))</f>
        <v>0</v>
      </c>
      <c r="F29" s="3"/>
      <c r="G29" s="3"/>
      <c r="H29" s="3"/>
      <c r="I29" s="3"/>
      <c r="J29" s="3"/>
      <c r="K29" s="3"/>
    </row>
    <row r="31" spans="2:13" ht="35" customHeight="1" x14ac:dyDescent="0.2">
      <c r="B31" s="21"/>
      <c r="C31" s="185" t="s">
        <v>19</v>
      </c>
      <c r="D31" s="185"/>
      <c r="E31" s="185"/>
      <c r="F31" s="185"/>
      <c r="G31" s="185"/>
      <c r="H31" s="185"/>
      <c r="I31" s="185"/>
      <c r="J31" s="185"/>
      <c r="K31" s="186"/>
    </row>
    <row r="32" spans="2:13" x14ac:dyDescent="0.2">
      <c r="C32" s="3"/>
      <c r="D32" s="3"/>
      <c r="E32" s="3"/>
      <c r="F32" s="3"/>
      <c r="G32" s="3"/>
      <c r="H32" s="3"/>
      <c r="I32" s="3"/>
      <c r="J32" s="3"/>
      <c r="K32" s="3"/>
    </row>
    <row r="33" spans="2:11" x14ac:dyDescent="0.2">
      <c r="C33" s="4"/>
      <c r="D33" s="3"/>
      <c r="E33" s="7" t="s">
        <v>20</v>
      </c>
      <c r="F33" s="3"/>
      <c r="G33" s="3"/>
      <c r="H33" s="3"/>
      <c r="I33" s="3"/>
      <c r="J33" s="3"/>
      <c r="K33" s="3"/>
    </row>
    <row r="34" spans="2:11" ht="15.5" customHeight="1" x14ac:dyDescent="0.2">
      <c r="C34" s="4"/>
      <c r="D34" s="3"/>
      <c r="E34" s="182" t="s">
        <v>21</v>
      </c>
      <c r="F34" s="182"/>
      <c r="G34" s="182"/>
      <c r="H34" s="182"/>
      <c r="I34" s="182"/>
      <c r="J34" s="182"/>
      <c r="K34" s="182"/>
    </row>
    <row r="35" spans="2:11" ht="16" customHeight="1" x14ac:dyDescent="0.2">
      <c r="C35" s="4"/>
      <c r="D35" s="3"/>
      <c r="E35" s="182" t="s">
        <v>22</v>
      </c>
      <c r="F35" s="182"/>
      <c r="G35" s="182"/>
      <c r="H35" s="182"/>
      <c r="I35" s="182"/>
      <c r="J35" s="182"/>
      <c r="K35" s="182"/>
    </row>
    <row r="36" spans="2:11" ht="32" customHeight="1" x14ac:dyDescent="0.2">
      <c r="C36" s="4"/>
      <c r="D36" s="3"/>
      <c r="E36" s="182" t="s">
        <v>23</v>
      </c>
      <c r="F36" s="182"/>
      <c r="G36" s="182"/>
      <c r="H36" s="182"/>
      <c r="I36" s="182"/>
      <c r="J36" s="182"/>
      <c r="K36" s="182"/>
    </row>
    <row r="37" spans="2:11" x14ac:dyDescent="0.2">
      <c r="C37" s="4"/>
      <c r="D37" s="3"/>
      <c r="E37" s="7" t="s">
        <v>12</v>
      </c>
      <c r="F37" s="3"/>
      <c r="G37" s="3"/>
      <c r="H37" s="3"/>
      <c r="I37" s="3"/>
      <c r="J37" s="3"/>
      <c r="K37" s="3"/>
    </row>
    <row r="38" spans="2:11" x14ac:dyDescent="0.2">
      <c r="C38" s="3"/>
      <c r="D38" s="3"/>
      <c r="E38" s="7"/>
      <c r="F38" s="3"/>
      <c r="G38" s="3"/>
      <c r="H38" s="3"/>
      <c r="I38" s="3"/>
      <c r="J38" s="3"/>
      <c r="K38" s="3"/>
    </row>
    <row r="39" spans="2:11" hidden="1" x14ac:dyDescent="0.2">
      <c r="C39" s="13" t="s">
        <v>13</v>
      </c>
      <c r="D39" s="10"/>
      <c r="E39" s="11">
        <f>IF(C33="X",1,IF(C34="X",2,IF(C35="X",3,IF(C36="X",4,0))))</f>
        <v>0</v>
      </c>
      <c r="F39" s="3"/>
      <c r="G39" s="3"/>
      <c r="H39" s="3"/>
      <c r="I39" s="3"/>
      <c r="J39" s="3"/>
      <c r="K39" s="3"/>
    </row>
    <row r="40" spans="2:11" x14ac:dyDescent="0.2">
      <c r="C40" s="3"/>
      <c r="D40" s="3"/>
      <c r="E40" s="3"/>
      <c r="F40" s="3"/>
      <c r="G40" s="3"/>
      <c r="H40" s="3"/>
      <c r="I40" s="3"/>
      <c r="J40" s="3"/>
      <c r="K40" s="3"/>
    </row>
    <row r="41" spans="2:11" ht="38" customHeight="1" x14ac:dyDescent="0.2">
      <c r="B41" s="21"/>
      <c r="C41" s="185" t="s">
        <v>24</v>
      </c>
      <c r="D41" s="185"/>
      <c r="E41" s="185"/>
      <c r="F41" s="185"/>
      <c r="G41" s="185"/>
      <c r="H41" s="185"/>
      <c r="I41" s="185"/>
      <c r="J41" s="185"/>
      <c r="K41" s="186"/>
    </row>
    <row r="42" spans="2:11" x14ac:dyDescent="0.2">
      <c r="C42" s="3"/>
      <c r="D42" s="3"/>
      <c r="E42" s="3"/>
      <c r="F42" s="3"/>
      <c r="G42" s="3"/>
      <c r="H42" s="3"/>
      <c r="I42" s="3"/>
      <c r="J42" s="3"/>
      <c r="K42" s="3"/>
    </row>
    <row r="43" spans="2:11" x14ac:dyDescent="0.2">
      <c r="C43" s="4"/>
      <c r="D43" s="3"/>
      <c r="E43" s="154" t="s">
        <v>25</v>
      </c>
      <c r="F43" s="3"/>
      <c r="G43" s="3"/>
      <c r="H43" s="3"/>
      <c r="I43" s="3"/>
      <c r="J43" s="3"/>
      <c r="K43" s="3"/>
    </row>
    <row r="44" spans="2:11" x14ac:dyDescent="0.2">
      <c r="C44" s="4"/>
      <c r="D44" s="3"/>
      <c r="E44" s="154" t="s">
        <v>26</v>
      </c>
      <c r="F44" s="3"/>
      <c r="G44" s="3"/>
      <c r="H44" s="3"/>
      <c r="I44" s="3"/>
      <c r="J44" s="3"/>
      <c r="K44" s="3"/>
    </row>
    <row r="45" spans="2:11" x14ac:dyDescent="0.2">
      <c r="C45" s="4"/>
      <c r="D45" s="3"/>
      <c r="E45" s="154" t="s">
        <v>27</v>
      </c>
      <c r="F45" s="3"/>
      <c r="G45" s="3"/>
      <c r="H45" s="3"/>
      <c r="I45" s="3"/>
      <c r="J45" s="3"/>
      <c r="K45" s="3"/>
    </row>
    <row r="46" spans="2:11" ht="31.5" customHeight="1" x14ac:dyDescent="0.2">
      <c r="C46" s="4"/>
      <c r="D46" s="3"/>
      <c r="E46" s="182" t="s">
        <v>28</v>
      </c>
      <c r="F46" s="182"/>
      <c r="G46" s="182"/>
      <c r="H46" s="182"/>
      <c r="I46" s="182"/>
      <c r="J46" s="182"/>
      <c r="K46" s="182"/>
    </row>
    <row r="47" spans="2:11" x14ac:dyDescent="0.2">
      <c r="C47" s="4"/>
      <c r="D47" s="3"/>
      <c r="E47" s="154" t="s">
        <v>12</v>
      </c>
      <c r="F47" s="3"/>
      <c r="G47" s="3"/>
      <c r="H47" s="3"/>
      <c r="I47" s="3"/>
      <c r="J47" s="3"/>
      <c r="K47" s="3"/>
    </row>
    <row r="48" spans="2:11" x14ac:dyDescent="0.2">
      <c r="C48" s="3"/>
      <c r="D48" s="3"/>
      <c r="E48" s="3"/>
      <c r="F48" s="3"/>
      <c r="G48" s="3"/>
      <c r="H48" s="3"/>
      <c r="I48" s="3"/>
      <c r="J48" s="3"/>
      <c r="K48" s="3"/>
    </row>
    <row r="49" spans="2:11" hidden="1" x14ac:dyDescent="0.2">
      <c r="C49" s="13" t="s">
        <v>13</v>
      </c>
      <c r="D49" s="10"/>
      <c r="E49" s="11">
        <f>IF(C43="X",1,IF(C44="X",2,IF(C45="X",3,IF(C46="X",4,0))))</f>
        <v>0</v>
      </c>
      <c r="F49" s="3"/>
      <c r="G49" s="3"/>
      <c r="H49" s="3"/>
      <c r="I49" s="3"/>
      <c r="J49" s="3"/>
      <c r="K49" s="3"/>
    </row>
    <row r="51" spans="2:11" ht="34" customHeight="1" x14ac:dyDescent="0.2">
      <c r="B51" s="21"/>
      <c r="C51" s="185" t="s">
        <v>29</v>
      </c>
      <c r="D51" s="185"/>
      <c r="E51" s="185"/>
      <c r="F51" s="185"/>
      <c r="G51" s="185"/>
      <c r="H51" s="185"/>
      <c r="I51" s="185"/>
      <c r="J51" s="185"/>
      <c r="K51" s="186"/>
    </row>
    <row r="52" spans="2:11" x14ac:dyDescent="0.2">
      <c r="C52" s="3"/>
      <c r="D52" s="3"/>
      <c r="E52" s="3"/>
      <c r="F52" s="3"/>
      <c r="G52" s="3"/>
      <c r="H52" s="3"/>
      <c r="I52" s="3"/>
      <c r="J52" s="3"/>
      <c r="K52" s="3"/>
    </row>
    <row r="53" spans="2:11" ht="17" x14ac:dyDescent="0.2">
      <c r="C53" s="4"/>
      <c r="E53" s="12" t="s">
        <v>5</v>
      </c>
      <c r="F53" s="3"/>
      <c r="G53" s="3"/>
      <c r="H53" s="3"/>
      <c r="I53" s="3"/>
      <c r="J53" s="3"/>
      <c r="K53" s="3"/>
    </row>
    <row r="54" spans="2:11" ht="17" x14ac:dyDescent="0.2">
      <c r="C54" s="4"/>
      <c r="D54" s="3"/>
      <c r="E54" s="12" t="s">
        <v>6</v>
      </c>
      <c r="F54" s="3"/>
      <c r="G54" s="3"/>
      <c r="H54" s="3"/>
      <c r="I54" s="3"/>
      <c r="J54" s="3"/>
      <c r="K54" s="3"/>
    </row>
    <row r="55" spans="2:11" ht="17" x14ac:dyDescent="0.2">
      <c r="C55" s="4"/>
      <c r="D55" s="3"/>
      <c r="E55" s="12" t="s">
        <v>7</v>
      </c>
      <c r="F55" s="3"/>
      <c r="G55" s="3"/>
      <c r="H55" s="3"/>
      <c r="I55" s="3"/>
      <c r="J55" s="3"/>
      <c r="K55" s="3"/>
    </row>
    <row r="56" spans="2:11" ht="17" x14ac:dyDescent="0.2">
      <c r="C56" s="4"/>
      <c r="D56" s="3"/>
      <c r="E56" s="12" t="s">
        <v>8</v>
      </c>
      <c r="F56" s="3"/>
      <c r="G56" s="3"/>
      <c r="H56" s="3"/>
      <c r="I56" s="3"/>
      <c r="J56" s="3"/>
      <c r="K56" s="3"/>
    </row>
    <row r="57" spans="2:11" ht="17" x14ac:dyDescent="0.2">
      <c r="C57" s="4"/>
      <c r="D57" s="3"/>
      <c r="E57" s="12" t="s">
        <v>9</v>
      </c>
      <c r="F57" s="3"/>
      <c r="G57" s="3"/>
      <c r="H57" s="3"/>
      <c r="I57" s="3"/>
      <c r="J57" s="3"/>
      <c r="K57" s="3"/>
    </row>
    <row r="58" spans="2:11" ht="17" x14ac:dyDescent="0.2">
      <c r="C58" s="4"/>
      <c r="D58" s="3"/>
      <c r="E58" s="12" t="s">
        <v>10</v>
      </c>
      <c r="F58" s="3"/>
      <c r="G58" s="3"/>
      <c r="H58" s="3"/>
      <c r="I58" s="3"/>
      <c r="J58" s="3"/>
      <c r="K58" s="3"/>
    </row>
    <row r="59" spans="2:11" ht="17" x14ac:dyDescent="0.2">
      <c r="C59" s="4"/>
      <c r="D59" s="3"/>
      <c r="E59" s="12" t="s">
        <v>11</v>
      </c>
      <c r="F59" s="3"/>
      <c r="G59" s="3"/>
      <c r="H59" s="3"/>
      <c r="I59" s="3"/>
      <c r="J59" s="3"/>
      <c r="K59" s="3"/>
    </row>
    <row r="60" spans="2:11" ht="17" x14ac:dyDescent="0.2">
      <c r="C60" s="4"/>
      <c r="D60" s="3"/>
      <c r="E60" s="12" t="s">
        <v>12</v>
      </c>
      <c r="F60" s="3"/>
      <c r="G60" s="3"/>
      <c r="H60" s="3"/>
      <c r="I60" s="3"/>
      <c r="J60" s="3"/>
      <c r="K60" s="3"/>
    </row>
    <row r="61" spans="2:11" x14ac:dyDescent="0.2">
      <c r="C61" s="3"/>
      <c r="D61" s="3"/>
      <c r="E61" s="3"/>
      <c r="F61" s="3"/>
      <c r="G61" s="3"/>
      <c r="H61" s="3"/>
      <c r="I61" s="3"/>
      <c r="J61" s="3"/>
      <c r="K61" s="3"/>
    </row>
    <row r="62" spans="2:11" hidden="1" x14ac:dyDescent="0.2">
      <c r="C62" s="13" t="s">
        <v>13</v>
      </c>
      <c r="D62" s="10"/>
      <c r="E62" s="11">
        <f>IF(OR(C53="X",C59="X"),1,IF(OR(C54="X",C58="X"),2,IF(OR(C55="X",C57="X"),3,IF(C56="X",4,0))))</f>
        <v>0</v>
      </c>
      <c r="F62" s="3"/>
      <c r="G62" s="3"/>
      <c r="H62" s="3"/>
      <c r="I62" s="3"/>
      <c r="J62" s="3"/>
      <c r="K62" s="3"/>
    </row>
    <row r="64" spans="2:11" ht="36" customHeight="1" x14ac:dyDescent="0.2">
      <c r="B64" s="21"/>
      <c r="C64" s="185" t="s">
        <v>30</v>
      </c>
      <c r="D64" s="185"/>
      <c r="E64" s="185"/>
      <c r="F64" s="185"/>
      <c r="G64" s="185"/>
      <c r="H64" s="185"/>
      <c r="I64" s="185"/>
      <c r="J64" s="185"/>
      <c r="K64" s="186"/>
    </row>
    <row r="65" spans="2:11" x14ac:dyDescent="0.2">
      <c r="C65" s="3"/>
      <c r="D65" s="3"/>
      <c r="E65" s="3"/>
      <c r="F65" s="3"/>
      <c r="G65" s="3"/>
      <c r="H65" s="3"/>
      <c r="I65" s="3"/>
      <c r="J65" s="3"/>
      <c r="K65" s="3"/>
    </row>
    <row r="66" spans="2:11" x14ac:dyDescent="0.2">
      <c r="C66" s="4"/>
      <c r="D66" s="3"/>
      <c r="E66" s="154" t="s">
        <v>31</v>
      </c>
      <c r="F66" s="3"/>
      <c r="G66" s="3"/>
      <c r="H66" s="3"/>
      <c r="I66" s="3"/>
      <c r="J66" s="3"/>
      <c r="K66" s="3"/>
    </row>
    <row r="67" spans="2:11" ht="16" customHeight="1" x14ac:dyDescent="0.2">
      <c r="C67" s="4"/>
      <c r="D67" s="3"/>
      <c r="E67" s="182" t="s">
        <v>32</v>
      </c>
      <c r="F67" s="182"/>
      <c r="G67" s="182"/>
      <c r="H67" s="182"/>
      <c r="I67" s="182"/>
      <c r="J67" s="182"/>
      <c r="K67" s="182"/>
    </row>
    <row r="68" spans="2:11" ht="16" customHeight="1" x14ac:dyDescent="0.2">
      <c r="C68" s="4"/>
      <c r="D68" s="3"/>
      <c r="E68" s="182" t="s">
        <v>33</v>
      </c>
      <c r="F68" s="182"/>
      <c r="G68" s="182"/>
      <c r="H68" s="182"/>
      <c r="I68" s="182"/>
      <c r="J68" s="182"/>
      <c r="K68" s="182"/>
    </row>
    <row r="69" spans="2:11" ht="16" customHeight="1" x14ac:dyDescent="0.2">
      <c r="C69" s="4"/>
      <c r="D69" s="3"/>
      <c r="E69" s="182" t="s">
        <v>34</v>
      </c>
      <c r="F69" s="182"/>
      <c r="G69" s="182"/>
      <c r="H69" s="182"/>
      <c r="I69" s="182"/>
      <c r="J69" s="182"/>
      <c r="K69" s="182"/>
    </row>
    <row r="70" spans="2:11" x14ac:dyDescent="0.2">
      <c r="C70" s="4"/>
      <c r="D70" s="3"/>
      <c r="E70" s="154" t="s">
        <v>12</v>
      </c>
      <c r="F70" s="3"/>
      <c r="G70" s="3"/>
      <c r="H70" s="3"/>
      <c r="I70" s="3"/>
      <c r="J70" s="3"/>
      <c r="K70" s="3"/>
    </row>
    <row r="71" spans="2:11" x14ac:dyDescent="0.2">
      <c r="C71" s="3"/>
      <c r="D71" s="3"/>
      <c r="E71" s="3"/>
      <c r="F71" s="3"/>
      <c r="G71" s="3"/>
      <c r="H71" s="3"/>
      <c r="I71" s="3"/>
      <c r="J71" s="3"/>
      <c r="K71" s="3"/>
    </row>
    <row r="72" spans="2:11" hidden="1" x14ac:dyDescent="0.2">
      <c r="C72" s="13" t="s">
        <v>13</v>
      </c>
      <c r="D72" s="10"/>
      <c r="E72" s="11">
        <f>IF(C66="X",1,IF(C67="X",2,IF(C68="X",3,IF(C69="X",4,0))))</f>
        <v>0</v>
      </c>
      <c r="F72" s="3"/>
      <c r="G72" s="3"/>
      <c r="H72" s="3"/>
      <c r="I72" s="3"/>
      <c r="J72" s="3"/>
      <c r="K72" s="3"/>
    </row>
    <row r="73" spans="2:11" x14ac:dyDescent="0.2">
      <c r="C73" s="3"/>
      <c r="D73" s="3"/>
      <c r="E73" s="3"/>
      <c r="F73" s="3"/>
      <c r="G73" s="3"/>
      <c r="H73" s="3"/>
      <c r="I73" s="3"/>
      <c r="J73" s="3"/>
      <c r="K73" s="3"/>
    </row>
    <row r="74" spans="2:11" x14ac:dyDescent="0.2">
      <c r="B74" s="20"/>
      <c r="C74" s="180" t="s">
        <v>2</v>
      </c>
      <c r="D74" s="180"/>
      <c r="E74" s="181"/>
      <c r="F74" s="7"/>
    </row>
    <row r="75" spans="2:11" ht="16" customHeight="1" x14ac:dyDescent="0.2">
      <c r="B75" s="22"/>
      <c r="C75" s="188" t="s">
        <v>35</v>
      </c>
      <c r="D75" s="188"/>
      <c r="E75" s="188"/>
      <c r="F75" s="189"/>
      <c r="G75" s="189"/>
      <c r="H75" s="189"/>
      <c r="I75" s="189"/>
      <c r="J75" s="189"/>
      <c r="K75" s="190"/>
    </row>
    <row r="76" spans="2:11" x14ac:dyDescent="0.2">
      <c r="B76" s="23"/>
      <c r="C76" s="192"/>
      <c r="D76" s="192"/>
      <c r="E76" s="192"/>
      <c r="F76" s="192"/>
      <c r="G76" s="192"/>
      <c r="H76" s="192"/>
      <c r="I76" s="192"/>
      <c r="J76" s="192"/>
      <c r="K76" s="193"/>
    </row>
    <row r="78" spans="2:11" ht="34" customHeight="1" x14ac:dyDescent="0.2">
      <c r="B78" s="21"/>
      <c r="C78" s="183" t="s">
        <v>36</v>
      </c>
      <c r="D78" s="183"/>
      <c r="E78" s="183"/>
      <c r="F78" s="183"/>
      <c r="G78" s="183"/>
      <c r="H78" s="183"/>
      <c r="I78" s="183"/>
      <c r="J78" s="183"/>
      <c r="K78" s="184"/>
    </row>
    <row r="79" spans="2:11" x14ac:dyDescent="0.2">
      <c r="C79" s="3"/>
      <c r="D79" s="3"/>
      <c r="E79" s="3"/>
      <c r="F79" s="3"/>
      <c r="G79" s="3"/>
      <c r="H79" s="3"/>
      <c r="I79" s="3"/>
      <c r="J79" s="3"/>
      <c r="K79" s="3"/>
    </row>
    <row r="80" spans="2:11" x14ac:dyDescent="0.2">
      <c r="C80" s="4"/>
      <c r="D80" s="3"/>
      <c r="E80" s="16" t="s">
        <v>37</v>
      </c>
      <c r="F80" s="17"/>
      <c r="G80" s="3"/>
      <c r="H80" s="3"/>
      <c r="I80" s="3"/>
      <c r="J80" s="3"/>
      <c r="K80" s="3"/>
    </row>
    <row r="81" spans="2:11" x14ac:dyDescent="0.2">
      <c r="C81" s="4"/>
      <c r="D81" s="3"/>
      <c r="E81" s="16" t="s">
        <v>38</v>
      </c>
      <c r="F81" s="17"/>
      <c r="G81" s="3"/>
      <c r="H81" s="3"/>
      <c r="I81" s="3"/>
      <c r="J81" s="3"/>
      <c r="K81" s="3"/>
    </row>
    <row r="82" spans="2:11" x14ac:dyDescent="0.2">
      <c r="C82" s="4"/>
      <c r="D82" s="3"/>
      <c r="E82" s="16" t="s">
        <v>39</v>
      </c>
      <c r="F82" s="17"/>
      <c r="G82" s="3"/>
      <c r="H82" s="3"/>
      <c r="I82" s="3"/>
      <c r="J82" s="3"/>
      <c r="K82" s="3"/>
    </row>
    <row r="83" spans="2:11" x14ac:dyDescent="0.2">
      <c r="C83" s="4"/>
      <c r="D83" s="3"/>
      <c r="E83" s="16" t="s">
        <v>40</v>
      </c>
      <c r="F83" s="17"/>
      <c r="G83" s="3"/>
      <c r="H83" s="3"/>
      <c r="I83" s="3"/>
      <c r="J83" s="3"/>
      <c r="K83" s="3"/>
    </row>
    <row r="84" spans="2:11" x14ac:dyDescent="0.2">
      <c r="C84" s="4"/>
      <c r="D84" s="3"/>
      <c r="E84" s="16" t="s">
        <v>12</v>
      </c>
      <c r="F84" s="17"/>
      <c r="G84" s="3"/>
      <c r="H84" s="3"/>
      <c r="I84" s="3"/>
      <c r="J84" s="3"/>
      <c r="K84" s="3"/>
    </row>
    <row r="85" spans="2:11" x14ac:dyDescent="0.2">
      <c r="C85" s="3"/>
      <c r="D85" s="3"/>
      <c r="E85" s="3"/>
      <c r="F85" s="3"/>
      <c r="G85" s="3"/>
      <c r="H85" s="3"/>
      <c r="I85" s="3"/>
      <c r="J85" s="3"/>
      <c r="K85" s="3"/>
    </row>
    <row r="86" spans="2:11" hidden="1" x14ac:dyDescent="0.2">
      <c r="C86" s="13" t="s">
        <v>13</v>
      </c>
      <c r="D86" s="10"/>
      <c r="E86" s="11">
        <f>IF(C80="X",1,IF(C81="X",2,IF(C82="X",3,IF(C83="X",4,0))))</f>
        <v>0</v>
      </c>
      <c r="F86" s="3"/>
      <c r="G86" s="3"/>
      <c r="H86" s="3"/>
      <c r="I86" s="3"/>
      <c r="J86" s="3"/>
      <c r="K86" s="3"/>
    </row>
    <row r="87" spans="2:11" x14ac:dyDescent="0.2">
      <c r="C87" s="14"/>
      <c r="D87" s="3"/>
      <c r="E87" s="3"/>
      <c r="F87" s="3"/>
      <c r="G87" s="3"/>
      <c r="H87" s="3"/>
      <c r="I87" s="3"/>
      <c r="J87" s="3"/>
      <c r="K87" s="3"/>
    </row>
    <row r="88" spans="2:11" ht="36" customHeight="1" x14ac:dyDescent="0.2">
      <c r="B88" s="21"/>
      <c r="C88" s="185" t="s">
        <v>41</v>
      </c>
      <c r="D88" s="185"/>
      <c r="E88" s="185"/>
      <c r="F88" s="185"/>
      <c r="G88" s="185"/>
      <c r="H88" s="185"/>
      <c r="I88" s="185"/>
      <c r="J88" s="185"/>
      <c r="K88" s="186"/>
    </row>
    <row r="89" spans="2:11" x14ac:dyDescent="0.2">
      <c r="C89" s="3"/>
      <c r="D89" s="3"/>
      <c r="E89" s="3"/>
      <c r="F89" s="3"/>
      <c r="G89" s="3"/>
      <c r="H89" s="3"/>
      <c r="I89" s="3"/>
      <c r="J89" s="3"/>
      <c r="K89" s="3"/>
    </row>
    <row r="90" spans="2:11" x14ac:dyDescent="0.2">
      <c r="C90" s="4"/>
      <c r="D90" s="3"/>
      <c r="E90" s="154" t="s">
        <v>31</v>
      </c>
      <c r="F90" s="3"/>
      <c r="G90" s="3"/>
      <c r="H90" s="3"/>
      <c r="I90" s="3"/>
      <c r="J90" s="3"/>
      <c r="K90" s="3"/>
    </row>
    <row r="91" spans="2:11" x14ac:dyDescent="0.2">
      <c r="C91" s="4"/>
      <c r="D91" s="3"/>
      <c r="E91" s="154" t="s">
        <v>42</v>
      </c>
      <c r="F91" s="3"/>
      <c r="G91" s="3"/>
      <c r="H91" s="3"/>
      <c r="I91" s="3"/>
      <c r="J91" s="3"/>
      <c r="K91" s="3"/>
    </row>
    <row r="92" spans="2:11" x14ac:dyDescent="0.2">
      <c r="C92" s="4"/>
      <c r="D92" s="3"/>
      <c r="E92" s="154" t="s">
        <v>43</v>
      </c>
      <c r="F92" s="3"/>
      <c r="G92" s="3"/>
      <c r="H92" s="3"/>
      <c r="I92" s="3"/>
      <c r="J92" s="3"/>
      <c r="K92" s="3"/>
    </row>
    <row r="93" spans="2:11" x14ac:dyDescent="0.2">
      <c r="C93" s="4"/>
      <c r="D93" s="3"/>
      <c r="E93" s="154" t="s">
        <v>44</v>
      </c>
      <c r="F93" s="3"/>
      <c r="G93" s="3"/>
      <c r="H93" s="3"/>
      <c r="I93" s="3"/>
      <c r="J93" s="3"/>
      <c r="K93" s="3"/>
    </row>
    <row r="94" spans="2:11" x14ac:dyDescent="0.2">
      <c r="C94" s="4"/>
      <c r="D94" s="3"/>
      <c r="E94" s="154" t="s">
        <v>12</v>
      </c>
      <c r="F94" s="3"/>
      <c r="G94" s="3"/>
      <c r="H94" s="3"/>
      <c r="I94" s="3"/>
      <c r="J94" s="3"/>
      <c r="K94" s="3"/>
    </row>
    <row r="95" spans="2:11" x14ac:dyDescent="0.2">
      <c r="C95" s="3"/>
      <c r="D95" s="3"/>
      <c r="E95" s="3"/>
      <c r="F95" s="3"/>
      <c r="G95" s="3"/>
      <c r="H95" s="3"/>
      <c r="I95" s="3"/>
      <c r="J95" s="3"/>
      <c r="K95" s="3"/>
    </row>
    <row r="96" spans="2:11" hidden="1" x14ac:dyDescent="0.2">
      <c r="C96" s="13" t="s">
        <v>13</v>
      </c>
      <c r="D96" s="9"/>
      <c r="E96" s="11">
        <f>IF(C90="X",1,IF(C91="X",2,IF(C92="X",3,IF(C93="X",4,0))))</f>
        <v>0</v>
      </c>
      <c r="F96" s="3"/>
      <c r="G96" s="3"/>
      <c r="H96" s="3"/>
      <c r="I96" s="3"/>
      <c r="J96" s="3"/>
      <c r="K96" s="3"/>
    </row>
    <row r="97" spans="2:11" x14ac:dyDescent="0.2">
      <c r="C97" s="14"/>
      <c r="D97" s="3"/>
      <c r="E97" s="3"/>
      <c r="F97" s="3"/>
      <c r="G97" s="3"/>
      <c r="H97" s="3"/>
      <c r="I97" s="3"/>
      <c r="J97" s="3"/>
      <c r="K97" s="3"/>
    </row>
    <row r="98" spans="2:11" ht="37" customHeight="1" x14ac:dyDescent="0.2">
      <c r="B98" s="21"/>
      <c r="C98" s="183" t="s">
        <v>45</v>
      </c>
      <c r="D98" s="183"/>
      <c r="E98" s="183"/>
      <c r="F98" s="183"/>
      <c r="G98" s="183"/>
      <c r="H98" s="183"/>
      <c r="I98" s="183"/>
      <c r="J98" s="183"/>
      <c r="K98" s="184"/>
    </row>
    <row r="99" spans="2:11" x14ac:dyDescent="0.2">
      <c r="C99" s="3"/>
      <c r="D99" s="3"/>
      <c r="E99" s="3"/>
      <c r="F99" s="3"/>
      <c r="G99" s="3"/>
      <c r="H99" s="3"/>
      <c r="I99" s="3"/>
      <c r="J99" s="3"/>
      <c r="K99" s="3"/>
    </row>
    <row r="100" spans="2:11" x14ac:dyDescent="0.2">
      <c r="C100" s="4"/>
      <c r="D100" s="3"/>
      <c r="E100" s="154" t="s">
        <v>46</v>
      </c>
      <c r="F100" s="3"/>
      <c r="G100" s="3"/>
      <c r="H100" s="3"/>
      <c r="I100" s="3"/>
      <c r="J100" s="3"/>
      <c r="K100" s="3"/>
    </row>
    <row r="101" spans="2:11" x14ac:dyDescent="0.2">
      <c r="C101" s="4"/>
      <c r="D101" s="3"/>
      <c r="E101" s="154" t="s">
        <v>47</v>
      </c>
      <c r="F101" s="3"/>
      <c r="G101" s="3"/>
      <c r="H101" s="3"/>
      <c r="I101" s="3"/>
      <c r="J101" s="3"/>
      <c r="K101" s="3"/>
    </row>
    <row r="102" spans="2:11" x14ac:dyDescent="0.2">
      <c r="C102" s="4"/>
      <c r="D102" s="3"/>
      <c r="E102" s="154" t="s">
        <v>48</v>
      </c>
      <c r="F102" s="3"/>
      <c r="G102" s="3"/>
      <c r="H102" s="3"/>
      <c r="I102" s="3"/>
      <c r="J102" s="3"/>
      <c r="K102" s="3"/>
    </row>
    <row r="103" spans="2:11" x14ac:dyDescent="0.2">
      <c r="C103" s="4"/>
      <c r="D103" s="3"/>
      <c r="E103" s="154" t="s">
        <v>49</v>
      </c>
      <c r="F103" s="3"/>
      <c r="G103" s="3"/>
      <c r="H103" s="3"/>
      <c r="I103" s="3"/>
      <c r="J103" s="3"/>
      <c r="K103" s="3"/>
    </row>
    <row r="104" spans="2:11" x14ac:dyDescent="0.2">
      <c r="C104" s="4"/>
      <c r="D104" s="3"/>
      <c r="E104" s="154" t="s">
        <v>12</v>
      </c>
      <c r="F104" s="3"/>
      <c r="G104" s="3"/>
      <c r="H104" s="3"/>
      <c r="I104" s="3"/>
      <c r="J104" s="3"/>
      <c r="K104" s="3"/>
    </row>
    <row r="105" spans="2:11" x14ac:dyDescent="0.2">
      <c r="C105" s="3"/>
      <c r="D105" s="3"/>
      <c r="E105" s="3"/>
      <c r="F105" s="3"/>
      <c r="G105" s="3"/>
      <c r="H105" s="3"/>
      <c r="I105" s="3"/>
      <c r="J105" s="3"/>
      <c r="K105" s="3"/>
    </row>
    <row r="106" spans="2:11" hidden="1" x14ac:dyDescent="0.2">
      <c r="C106" s="13" t="s">
        <v>13</v>
      </c>
      <c r="D106" s="9"/>
      <c r="E106" s="11">
        <f>IF(C100="X",1,IF(C101="X",2,IF(C102="X",3,IF(C103="X",4,0))))</f>
        <v>0</v>
      </c>
      <c r="F106" s="3"/>
      <c r="G106" s="3"/>
      <c r="H106" s="3"/>
      <c r="I106" s="3"/>
      <c r="J106" s="3"/>
      <c r="K106" s="3"/>
    </row>
    <row r="107" spans="2:11" x14ac:dyDescent="0.2">
      <c r="C107" s="3"/>
      <c r="D107" s="3"/>
      <c r="E107" s="3"/>
      <c r="F107" s="3"/>
      <c r="G107" s="3"/>
      <c r="H107" s="3"/>
      <c r="I107" s="3"/>
      <c r="J107" s="3"/>
      <c r="K107" s="3"/>
    </row>
    <row r="108" spans="2:11" x14ac:dyDescent="0.2">
      <c r="B108" s="20"/>
      <c r="C108" s="180" t="s">
        <v>2</v>
      </c>
      <c r="D108" s="180"/>
      <c r="E108" s="181"/>
      <c r="F108" s="7"/>
    </row>
    <row r="109" spans="2:11" ht="16" customHeight="1" x14ac:dyDescent="0.2">
      <c r="B109" s="22"/>
      <c r="C109" s="188" t="s">
        <v>50</v>
      </c>
      <c r="D109" s="188"/>
      <c r="E109" s="188"/>
      <c r="F109" s="189"/>
      <c r="G109" s="189"/>
      <c r="H109" s="189"/>
      <c r="I109" s="189"/>
      <c r="J109" s="189"/>
      <c r="K109" s="190"/>
    </row>
    <row r="110" spans="2:11" ht="16" customHeight="1" x14ac:dyDescent="0.2">
      <c r="B110" s="23"/>
      <c r="C110" s="192"/>
      <c r="D110" s="192"/>
      <c r="E110" s="192"/>
      <c r="F110" s="192"/>
      <c r="G110" s="192"/>
      <c r="H110" s="192"/>
      <c r="I110" s="192"/>
      <c r="J110" s="192"/>
      <c r="K110" s="193"/>
    </row>
    <row r="111" spans="2:11" x14ac:dyDescent="0.2">
      <c r="C111" s="18"/>
      <c r="D111" s="18"/>
      <c r="E111" s="18"/>
      <c r="F111" s="18"/>
      <c r="G111" s="18"/>
      <c r="H111" s="18"/>
      <c r="I111" s="18"/>
      <c r="J111" s="18"/>
      <c r="K111" s="18"/>
    </row>
    <row r="112" spans="2:11" ht="38" customHeight="1" x14ac:dyDescent="0.2">
      <c r="B112" s="21"/>
      <c r="C112" s="183" t="s">
        <v>51</v>
      </c>
      <c r="D112" s="183"/>
      <c r="E112" s="183"/>
      <c r="F112" s="183"/>
      <c r="G112" s="183"/>
      <c r="H112" s="183"/>
      <c r="I112" s="183"/>
      <c r="J112" s="183"/>
      <c r="K112" s="184"/>
    </row>
    <row r="113" spans="2:11" x14ac:dyDescent="0.2">
      <c r="C113" s="3"/>
      <c r="D113" s="3"/>
      <c r="E113" s="3"/>
      <c r="F113" s="3"/>
      <c r="G113" s="3"/>
      <c r="H113" s="3"/>
      <c r="I113" s="3"/>
      <c r="J113" s="3"/>
      <c r="K113" s="3"/>
    </row>
    <row r="114" spans="2:11" x14ac:dyDescent="0.2">
      <c r="C114" s="4"/>
      <c r="D114" s="3"/>
      <c r="E114" s="154" t="s">
        <v>52</v>
      </c>
      <c r="F114" s="3"/>
      <c r="G114" s="3"/>
      <c r="H114" s="3"/>
      <c r="I114" s="3"/>
      <c r="J114" s="3"/>
      <c r="K114" s="3"/>
    </row>
    <row r="115" spans="2:11" x14ac:dyDescent="0.2">
      <c r="C115" s="4"/>
      <c r="D115" s="3"/>
      <c r="E115" s="154" t="s">
        <v>53</v>
      </c>
      <c r="F115" s="3"/>
      <c r="G115" s="3"/>
      <c r="H115" s="3"/>
      <c r="I115" s="3"/>
      <c r="J115" s="3"/>
      <c r="K115" s="3"/>
    </row>
    <row r="116" spans="2:11" x14ac:dyDescent="0.2">
      <c r="C116" s="4"/>
      <c r="D116" s="3"/>
      <c r="E116" s="154" t="s">
        <v>54</v>
      </c>
      <c r="F116" s="3"/>
      <c r="G116" s="3"/>
      <c r="H116" s="3"/>
      <c r="I116" s="3"/>
      <c r="J116" s="3"/>
      <c r="K116" s="3"/>
    </row>
    <row r="117" spans="2:11" x14ac:dyDescent="0.2">
      <c r="C117" s="4"/>
      <c r="D117" s="3"/>
      <c r="E117" s="154" t="s">
        <v>55</v>
      </c>
      <c r="F117" s="3"/>
      <c r="G117" s="3"/>
      <c r="H117" s="3"/>
      <c r="I117" s="3"/>
      <c r="J117" s="3"/>
      <c r="K117" s="3"/>
    </row>
    <row r="118" spans="2:11" x14ac:dyDescent="0.2">
      <c r="C118" s="4"/>
      <c r="D118" s="3"/>
      <c r="E118" s="154" t="s">
        <v>12</v>
      </c>
      <c r="F118" s="3"/>
      <c r="G118" s="3"/>
      <c r="H118" s="3"/>
      <c r="I118" s="3"/>
      <c r="J118" s="3"/>
      <c r="K118" s="3"/>
    </row>
    <row r="119" spans="2:11" x14ac:dyDescent="0.2">
      <c r="C119" s="3"/>
      <c r="D119" s="3"/>
      <c r="E119" s="3"/>
      <c r="F119" s="3"/>
      <c r="G119" s="3"/>
      <c r="H119" s="3"/>
      <c r="I119" s="3"/>
      <c r="J119" s="3"/>
      <c r="K119" s="3"/>
    </row>
    <row r="120" spans="2:11" hidden="1" x14ac:dyDescent="0.2">
      <c r="C120" s="13" t="s">
        <v>13</v>
      </c>
      <c r="D120" s="9"/>
      <c r="E120" s="11">
        <f>IF(C114="X",1,IF(C115="X",2,IF(C116="X",3,IF(C117="X",4,0))))</f>
        <v>0</v>
      </c>
      <c r="F120" s="3"/>
      <c r="G120" s="3"/>
      <c r="H120" s="3"/>
      <c r="I120" s="3"/>
      <c r="J120" s="3"/>
      <c r="K120" s="3"/>
    </row>
    <row r="121" spans="2:11" x14ac:dyDescent="0.2">
      <c r="C121" s="3"/>
      <c r="D121" s="3"/>
      <c r="E121" s="3"/>
      <c r="F121" s="3"/>
      <c r="G121" s="3"/>
      <c r="H121" s="3"/>
      <c r="I121" s="3"/>
      <c r="J121" s="3"/>
      <c r="K121" s="3"/>
    </row>
    <row r="122" spans="2:11" ht="38" customHeight="1" x14ac:dyDescent="0.2">
      <c r="B122" s="21"/>
      <c r="C122" s="183" t="s">
        <v>56</v>
      </c>
      <c r="D122" s="183"/>
      <c r="E122" s="183"/>
      <c r="F122" s="183"/>
      <c r="G122" s="183"/>
      <c r="H122" s="183"/>
      <c r="I122" s="183"/>
      <c r="J122" s="183"/>
      <c r="K122" s="184"/>
    </row>
    <row r="123" spans="2:11" x14ac:dyDescent="0.2">
      <c r="C123" s="3"/>
      <c r="D123" s="3"/>
      <c r="E123" s="3"/>
      <c r="F123" s="3"/>
      <c r="G123" s="3"/>
      <c r="H123" s="3"/>
      <c r="I123" s="3"/>
      <c r="J123" s="3"/>
      <c r="K123" s="3"/>
    </row>
    <row r="124" spans="2:11" x14ac:dyDescent="0.2">
      <c r="C124" s="4"/>
      <c r="D124" s="3"/>
      <c r="E124" s="154" t="s">
        <v>57</v>
      </c>
      <c r="F124" s="3"/>
      <c r="G124" s="3"/>
      <c r="H124" s="3"/>
      <c r="I124" s="3"/>
      <c r="J124" s="3"/>
      <c r="K124" s="3"/>
    </row>
    <row r="125" spans="2:11" x14ac:dyDescent="0.2">
      <c r="C125" s="4"/>
      <c r="D125" s="3"/>
      <c r="E125" s="154" t="s">
        <v>58</v>
      </c>
      <c r="F125" s="3"/>
      <c r="G125" s="3"/>
      <c r="H125" s="3"/>
      <c r="I125" s="3"/>
      <c r="J125" s="3"/>
      <c r="K125" s="3"/>
    </row>
    <row r="126" spans="2:11" x14ac:dyDescent="0.2">
      <c r="C126" s="4"/>
      <c r="D126" s="3"/>
      <c r="E126" s="154" t="s">
        <v>59</v>
      </c>
      <c r="F126" s="3"/>
      <c r="G126" s="3"/>
      <c r="H126" s="3"/>
      <c r="I126" s="3"/>
      <c r="J126" s="3"/>
      <c r="K126" s="3"/>
    </row>
    <row r="127" spans="2:11" x14ac:dyDescent="0.2">
      <c r="C127" s="4"/>
      <c r="D127" s="3"/>
      <c r="E127" s="154" t="s">
        <v>60</v>
      </c>
      <c r="F127" s="3"/>
      <c r="G127" s="3"/>
      <c r="H127" s="3"/>
      <c r="I127" s="3"/>
      <c r="J127" s="3"/>
      <c r="K127" s="3"/>
    </row>
    <row r="128" spans="2:11" x14ac:dyDescent="0.2">
      <c r="C128" s="4"/>
      <c r="D128" s="3"/>
      <c r="E128" s="154" t="s">
        <v>12</v>
      </c>
      <c r="F128" s="3"/>
      <c r="G128" s="3"/>
      <c r="H128" s="3"/>
      <c r="I128" s="3"/>
      <c r="J128" s="3"/>
      <c r="K128" s="3"/>
    </row>
    <row r="129" spans="2:11" x14ac:dyDescent="0.2">
      <c r="C129" s="3"/>
      <c r="D129" s="3"/>
      <c r="E129" s="3"/>
      <c r="F129" s="3"/>
      <c r="G129" s="3"/>
      <c r="H129" s="3"/>
      <c r="I129" s="3"/>
      <c r="J129" s="3"/>
      <c r="K129" s="3"/>
    </row>
    <row r="130" spans="2:11" hidden="1" x14ac:dyDescent="0.2">
      <c r="C130" s="13" t="s">
        <v>13</v>
      </c>
      <c r="D130" s="9"/>
      <c r="E130" s="11">
        <f>IF(C124="X",1,IF(C125="X",2,IF(C126="X",3,IF(C127="X",4,0))))</f>
        <v>0</v>
      </c>
      <c r="F130" s="3"/>
      <c r="G130" s="3"/>
      <c r="H130" s="3"/>
      <c r="I130" s="3"/>
      <c r="J130" s="3"/>
      <c r="K130" s="3"/>
    </row>
    <row r="131" spans="2:11" x14ac:dyDescent="0.2">
      <c r="C131" s="3"/>
      <c r="D131" s="3"/>
      <c r="E131" s="3"/>
      <c r="F131" s="3"/>
      <c r="G131" s="3"/>
      <c r="H131" s="3"/>
      <c r="I131" s="3"/>
      <c r="J131" s="3"/>
      <c r="K131" s="3"/>
    </row>
    <row r="132" spans="2:11" ht="38" customHeight="1" x14ac:dyDescent="0.2">
      <c r="B132" s="21"/>
      <c r="C132" s="185" t="s">
        <v>61</v>
      </c>
      <c r="D132" s="185"/>
      <c r="E132" s="185"/>
      <c r="F132" s="185"/>
      <c r="G132" s="185"/>
      <c r="H132" s="185"/>
      <c r="I132" s="185"/>
      <c r="J132" s="185"/>
      <c r="K132" s="186"/>
    </row>
    <row r="133" spans="2:11" x14ac:dyDescent="0.2">
      <c r="C133" s="3"/>
      <c r="D133" s="3"/>
      <c r="E133" s="3"/>
      <c r="F133" s="3"/>
      <c r="G133" s="3"/>
      <c r="H133" s="3"/>
      <c r="I133" s="3"/>
      <c r="J133" s="3"/>
      <c r="K133" s="3"/>
    </row>
    <row r="134" spans="2:11" x14ac:dyDescent="0.2">
      <c r="C134" s="4"/>
      <c r="D134" s="3"/>
      <c r="E134" s="154" t="s">
        <v>62</v>
      </c>
      <c r="F134" s="3"/>
      <c r="G134" s="3"/>
      <c r="H134" s="3"/>
      <c r="I134" s="3"/>
      <c r="J134" s="3"/>
      <c r="K134" s="3"/>
    </row>
    <row r="135" spans="2:11" x14ac:dyDescent="0.2">
      <c r="C135" s="4"/>
      <c r="D135" s="3"/>
      <c r="E135" s="154" t="s">
        <v>63</v>
      </c>
      <c r="F135" s="3"/>
      <c r="G135" s="3"/>
      <c r="H135" s="3"/>
      <c r="I135" s="3"/>
      <c r="J135" s="3"/>
      <c r="K135" s="3"/>
    </row>
    <row r="136" spans="2:11" x14ac:dyDescent="0.2">
      <c r="C136" s="4"/>
      <c r="D136" s="3"/>
      <c r="E136" s="154" t="s">
        <v>64</v>
      </c>
      <c r="F136" s="3"/>
      <c r="G136" s="3"/>
      <c r="H136" s="3"/>
      <c r="I136" s="3"/>
      <c r="J136" s="3"/>
      <c r="K136" s="3"/>
    </row>
    <row r="137" spans="2:11" ht="32" customHeight="1" x14ac:dyDescent="0.2">
      <c r="C137" s="4"/>
      <c r="D137" s="3"/>
      <c r="E137" s="182" t="s">
        <v>65</v>
      </c>
      <c r="F137" s="182"/>
      <c r="G137" s="182"/>
      <c r="H137" s="182"/>
      <c r="I137" s="182"/>
      <c r="J137" s="182"/>
      <c r="K137" s="182"/>
    </row>
    <row r="138" spans="2:11" x14ac:dyDescent="0.2">
      <c r="C138" s="4"/>
      <c r="D138" s="3"/>
      <c r="E138" s="154" t="s">
        <v>12</v>
      </c>
      <c r="F138" s="3"/>
      <c r="G138" s="3"/>
      <c r="H138" s="3"/>
      <c r="I138" s="3"/>
      <c r="J138" s="3"/>
      <c r="K138" s="3"/>
    </row>
    <row r="139" spans="2:11" x14ac:dyDescent="0.2">
      <c r="C139" s="3"/>
      <c r="D139" s="3"/>
      <c r="E139" s="3"/>
      <c r="F139" s="3"/>
      <c r="G139" s="3"/>
      <c r="H139" s="3"/>
      <c r="I139" s="3"/>
      <c r="J139" s="3"/>
      <c r="K139" s="3"/>
    </row>
    <row r="140" spans="2:11" hidden="1" x14ac:dyDescent="0.2">
      <c r="C140" s="13" t="s">
        <v>13</v>
      </c>
      <c r="D140" s="9"/>
      <c r="E140" s="11">
        <f>IF(C134="X",1,IF(C135="X",2,IF(C136="X",3,IF(C137="X",4,0))))</f>
        <v>0</v>
      </c>
      <c r="F140" s="3"/>
      <c r="G140" s="3"/>
      <c r="H140" s="3"/>
      <c r="I140" s="3"/>
      <c r="J140" s="3"/>
      <c r="K140" s="3"/>
    </row>
    <row r="141" spans="2:11" x14ac:dyDescent="0.2">
      <c r="C141" s="2"/>
      <c r="D141" s="2"/>
      <c r="E141" s="2"/>
      <c r="F141" s="2"/>
      <c r="G141" s="2"/>
      <c r="H141" s="2"/>
      <c r="I141" s="2"/>
      <c r="J141" s="2"/>
    </row>
    <row r="142" spans="2:11" ht="38" customHeight="1" x14ac:dyDescent="0.2">
      <c r="B142" s="21"/>
      <c r="C142" s="183" t="s">
        <v>66</v>
      </c>
      <c r="D142" s="183"/>
      <c r="E142" s="183"/>
      <c r="F142" s="183"/>
      <c r="G142" s="183"/>
      <c r="H142" s="183"/>
      <c r="I142" s="183"/>
      <c r="J142" s="183"/>
      <c r="K142" s="184"/>
    </row>
    <row r="144" spans="2:11" x14ac:dyDescent="0.2">
      <c r="C144" s="4"/>
      <c r="E144" s="154" t="s">
        <v>67</v>
      </c>
    </row>
    <row r="145" spans="2:11" x14ac:dyDescent="0.2">
      <c r="C145" s="4"/>
      <c r="E145" s="154" t="s">
        <v>68</v>
      </c>
    </row>
    <row r="146" spans="2:11" x14ac:dyDescent="0.2">
      <c r="C146" s="4"/>
      <c r="E146" s="154" t="s">
        <v>69</v>
      </c>
    </row>
    <row r="147" spans="2:11" ht="30.75" customHeight="1" x14ac:dyDescent="0.2">
      <c r="C147" s="4"/>
      <c r="E147" s="182" t="s">
        <v>70</v>
      </c>
      <c r="F147" s="182"/>
      <c r="G147" s="182"/>
      <c r="H147" s="182"/>
      <c r="I147" s="182"/>
      <c r="J147" s="182"/>
      <c r="K147" s="182"/>
    </row>
    <row r="148" spans="2:11" x14ac:dyDescent="0.2">
      <c r="C148" s="4"/>
      <c r="E148" s="154" t="s">
        <v>12</v>
      </c>
    </row>
    <row r="150" spans="2:11" hidden="1" x14ac:dyDescent="0.2">
      <c r="C150" s="13" t="s">
        <v>13</v>
      </c>
      <c r="D150" s="9"/>
      <c r="E150" s="11">
        <f>IF(C144="X",1,IF(C145="X",2,IF(C146="X",3,IF(C147="X",4,0))))</f>
        <v>0</v>
      </c>
    </row>
    <row r="152" spans="2:11" ht="38" customHeight="1" x14ac:dyDescent="0.2">
      <c r="B152" s="21"/>
      <c r="C152" s="185" t="s">
        <v>71</v>
      </c>
      <c r="D152" s="185"/>
      <c r="E152" s="185"/>
      <c r="F152" s="185"/>
      <c r="G152" s="185"/>
      <c r="H152" s="185"/>
      <c r="I152" s="185"/>
      <c r="J152" s="185"/>
      <c r="K152" s="186"/>
    </row>
    <row r="153" spans="2:11" x14ac:dyDescent="0.2">
      <c r="C153" s="3"/>
      <c r="D153" s="3"/>
      <c r="E153" s="3"/>
      <c r="F153" s="3"/>
      <c r="G153" s="3"/>
      <c r="H153" s="3"/>
      <c r="I153" s="3"/>
      <c r="J153" s="3"/>
      <c r="K153" s="3"/>
    </row>
    <row r="154" spans="2:11" x14ac:dyDescent="0.2">
      <c r="C154" s="4"/>
      <c r="D154" s="3"/>
      <c r="E154" s="154" t="s">
        <v>72</v>
      </c>
      <c r="F154" s="3"/>
      <c r="G154" s="3"/>
      <c r="H154" s="3"/>
      <c r="I154" s="3"/>
      <c r="J154" s="3"/>
      <c r="K154" s="3"/>
    </row>
    <row r="155" spans="2:11" x14ac:dyDescent="0.2">
      <c r="C155" s="4"/>
      <c r="D155" s="3"/>
      <c r="E155" s="154" t="s">
        <v>73</v>
      </c>
      <c r="F155" s="3"/>
      <c r="G155" s="3"/>
      <c r="H155" s="3"/>
      <c r="I155" s="3"/>
      <c r="J155" s="3"/>
      <c r="K155" s="3"/>
    </row>
    <row r="156" spans="2:11" x14ac:dyDescent="0.2">
      <c r="C156" s="4"/>
      <c r="D156" s="3"/>
      <c r="E156" s="154" t="s">
        <v>74</v>
      </c>
      <c r="F156" s="3"/>
      <c r="G156" s="3"/>
      <c r="H156" s="3"/>
      <c r="I156" s="3"/>
      <c r="J156" s="3"/>
      <c r="K156" s="3"/>
    </row>
    <row r="157" spans="2:11" ht="31.5" customHeight="1" x14ac:dyDescent="0.2">
      <c r="C157" s="4"/>
      <c r="D157" s="3"/>
      <c r="E157" s="182" t="s">
        <v>75</v>
      </c>
      <c r="F157" s="182"/>
      <c r="G157" s="182"/>
      <c r="H157" s="182"/>
      <c r="I157" s="182"/>
      <c r="J157" s="182"/>
      <c r="K157" s="182"/>
    </row>
    <row r="158" spans="2:11" x14ac:dyDescent="0.2">
      <c r="C158" s="4"/>
      <c r="D158" s="3"/>
      <c r="E158" s="154" t="s">
        <v>12</v>
      </c>
      <c r="F158" s="3"/>
      <c r="G158" s="3"/>
      <c r="H158" s="3"/>
      <c r="I158" s="3"/>
      <c r="J158" s="3"/>
      <c r="K158" s="3"/>
    </row>
    <row r="159" spans="2:11" x14ac:dyDescent="0.2">
      <c r="C159" s="3"/>
      <c r="D159" s="3"/>
      <c r="E159" s="3"/>
      <c r="F159" s="3"/>
      <c r="G159" s="3"/>
      <c r="H159" s="3"/>
      <c r="I159" s="3"/>
      <c r="J159" s="3"/>
      <c r="K159" s="3"/>
    </row>
    <row r="160" spans="2:11" hidden="1" x14ac:dyDescent="0.2">
      <c r="C160" s="13" t="s">
        <v>13</v>
      </c>
      <c r="D160" s="9"/>
      <c r="E160" s="11">
        <f>IF(C154="X",1,IF(C155="X",2,IF(C156="X",3,IF(C157="X",4,0))))</f>
        <v>0</v>
      </c>
      <c r="F160" s="3"/>
      <c r="G160" s="3"/>
      <c r="H160" s="3"/>
      <c r="I160" s="3"/>
      <c r="J160" s="3"/>
      <c r="K160" s="3"/>
    </row>
    <row r="161" spans="2:11" x14ac:dyDescent="0.2">
      <c r="C161" s="3"/>
      <c r="D161" s="3"/>
      <c r="E161" s="3"/>
      <c r="F161" s="3"/>
      <c r="G161" s="3"/>
      <c r="H161" s="3"/>
      <c r="I161" s="3"/>
      <c r="J161" s="3"/>
      <c r="K161" s="3"/>
    </row>
    <row r="162" spans="2:11" ht="37" customHeight="1" x14ac:dyDescent="0.2">
      <c r="B162" s="21"/>
      <c r="C162" s="185" t="s">
        <v>76</v>
      </c>
      <c r="D162" s="185"/>
      <c r="E162" s="185"/>
      <c r="F162" s="185"/>
      <c r="G162" s="185"/>
      <c r="H162" s="185"/>
      <c r="I162" s="185"/>
      <c r="J162" s="185"/>
      <c r="K162" s="186"/>
    </row>
    <row r="163" spans="2:11" x14ac:dyDescent="0.2">
      <c r="C163" s="3"/>
      <c r="D163" s="3"/>
      <c r="E163" s="3"/>
      <c r="F163" s="3"/>
      <c r="G163" s="3"/>
      <c r="H163" s="3"/>
      <c r="I163" s="3"/>
      <c r="J163" s="3"/>
      <c r="K163" s="3"/>
    </row>
    <row r="164" spans="2:11" x14ac:dyDescent="0.2">
      <c r="C164" s="4"/>
      <c r="D164" s="3"/>
      <c r="E164" s="154" t="s">
        <v>46</v>
      </c>
      <c r="F164" s="3"/>
      <c r="G164" s="3"/>
      <c r="H164" s="3"/>
      <c r="I164" s="3"/>
      <c r="J164" s="3"/>
      <c r="K164" s="3"/>
    </row>
    <row r="165" spans="2:11" x14ac:dyDescent="0.2">
      <c r="C165" s="4"/>
      <c r="D165" s="3"/>
      <c r="E165" s="154" t="s">
        <v>77</v>
      </c>
      <c r="F165" s="3"/>
      <c r="G165" s="3"/>
      <c r="H165" s="3"/>
      <c r="I165" s="3"/>
      <c r="J165" s="3"/>
      <c r="K165" s="3"/>
    </row>
    <row r="166" spans="2:11" x14ac:dyDescent="0.2">
      <c r="C166" s="4"/>
      <c r="D166" s="3"/>
      <c r="E166" s="154" t="s">
        <v>78</v>
      </c>
      <c r="F166" s="3"/>
      <c r="G166" s="3"/>
      <c r="H166" s="3"/>
      <c r="I166" s="3"/>
      <c r="J166" s="3"/>
      <c r="K166" s="3"/>
    </row>
    <row r="167" spans="2:11" x14ac:dyDescent="0.2">
      <c r="C167" s="4"/>
      <c r="D167" s="3"/>
      <c r="E167" s="154" t="s">
        <v>79</v>
      </c>
      <c r="F167" s="3"/>
      <c r="G167" s="3"/>
      <c r="H167" s="3"/>
      <c r="I167" s="3"/>
      <c r="J167" s="3"/>
      <c r="K167" s="3"/>
    </row>
    <row r="168" spans="2:11" x14ac:dyDescent="0.2">
      <c r="C168" s="4"/>
      <c r="D168" s="3"/>
      <c r="E168" s="154" t="s">
        <v>12</v>
      </c>
      <c r="F168" s="3"/>
      <c r="G168" s="3"/>
      <c r="H168" s="3"/>
      <c r="I168" s="3"/>
      <c r="J168" s="3"/>
      <c r="K168" s="3"/>
    </row>
    <row r="169" spans="2:11" x14ac:dyDescent="0.2">
      <c r="C169" s="3"/>
      <c r="D169" s="3"/>
      <c r="E169" s="3"/>
      <c r="F169" s="3"/>
      <c r="G169" s="3"/>
      <c r="H169" s="3"/>
      <c r="I169" s="3"/>
      <c r="J169" s="3"/>
      <c r="K169" s="3"/>
    </row>
    <row r="170" spans="2:11" hidden="1" x14ac:dyDescent="0.2">
      <c r="C170" s="13" t="s">
        <v>13</v>
      </c>
      <c r="D170" s="9"/>
      <c r="E170" s="11">
        <f>IF(C164="X",1,IF(C165="X",2,IF(C166="X",3,IF(C167="X",4,0))))</f>
        <v>0</v>
      </c>
      <c r="F170" s="3"/>
      <c r="G170" s="3"/>
      <c r="H170" s="3"/>
      <c r="I170" s="3"/>
      <c r="J170" s="3"/>
      <c r="K170" s="3"/>
    </row>
    <row r="171" spans="2:11" x14ac:dyDescent="0.2">
      <c r="C171" s="3"/>
      <c r="D171" s="3"/>
      <c r="E171" s="3"/>
      <c r="F171" s="3"/>
      <c r="G171" s="3"/>
      <c r="H171" s="3"/>
      <c r="I171" s="3"/>
      <c r="J171" s="3"/>
      <c r="K171" s="3"/>
    </row>
    <row r="172" spans="2:11" ht="36" customHeight="1" x14ac:dyDescent="0.2">
      <c r="B172" s="21"/>
      <c r="C172" s="185" t="s">
        <v>80</v>
      </c>
      <c r="D172" s="185"/>
      <c r="E172" s="185"/>
      <c r="F172" s="185"/>
      <c r="G172" s="185"/>
      <c r="H172" s="185"/>
      <c r="I172" s="185"/>
      <c r="J172" s="185"/>
      <c r="K172" s="186"/>
    </row>
    <row r="173" spans="2:11" x14ac:dyDescent="0.2">
      <c r="C173" s="3"/>
      <c r="D173" s="3"/>
      <c r="E173" s="3"/>
      <c r="F173" s="3"/>
      <c r="G173" s="3"/>
      <c r="H173" s="3"/>
      <c r="I173" s="3"/>
      <c r="J173" s="3"/>
      <c r="K173" s="3"/>
    </row>
    <row r="174" spans="2:11" x14ac:dyDescent="0.2">
      <c r="C174" s="4"/>
      <c r="D174" s="3"/>
      <c r="E174" s="154" t="s">
        <v>46</v>
      </c>
      <c r="F174" s="3"/>
      <c r="G174" s="3"/>
      <c r="H174" s="3"/>
      <c r="I174" s="3"/>
      <c r="J174" s="3"/>
      <c r="K174" s="3"/>
    </row>
    <row r="175" spans="2:11" x14ac:dyDescent="0.2">
      <c r="C175" s="4"/>
      <c r="D175" s="3"/>
      <c r="E175" s="154" t="s">
        <v>81</v>
      </c>
      <c r="F175" s="3"/>
      <c r="G175" s="3"/>
      <c r="H175" s="3"/>
      <c r="I175" s="3"/>
      <c r="J175" s="3"/>
      <c r="K175" s="3"/>
    </row>
    <row r="176" spans="2:11" x14ac:dyDescent="0.2">
      <c r="C176" s="4"/>
      <c r="D176" s="3"/>
      <c r="E176" s="154" t="s">
        <v>82</v>
      </c>
      <c r="F176" s="3"/>
      <c r="G176" s="3"/>
      <c r="H176" s="3"/>
      <c r="I176" s="3"/>
      <c r="J176" s="3"/>
      <c r="K176" s="3"/>
    </row>
    <row r="177" spans="2:11" x14ac:dyDescent="0.2">
      <c r="C177" s="4"/>
      <c r="D177" s="3"/>
      <c r="E177" s="154" t="s">
        <v>83</v>
      </c>
      <c r="F177" s="3"/>
      <c r="G177" s="3"/>
      <c r="H177" s="3"/>
      <c r="I177" s="3"/>
      <c r="J177" s="3"/>
      <c r="K177" s="3"/>
    </row>
    <row r="178" spans="2:11" x14ac:dyDescent="0.2">
      <c r="C178" s="4"/>
      <c r="D178" s="3"/>
      <c r="E178" s="154" t="s">
        <v>12</v>
      </c>
      <c r="F178" s="3"/>
      <c r="G178" s="3"/>
      <c r="H178" s="3"/>
      <c r="I178" s="3"/>
      <c r="J178" s="3"/>
      <c r="K178" s="3"/>
    </row>
    <row r="179" spans="2:11" x14ac:dyDescent="0.2">
      <c r="C179" s="3"/>
      <c r="D179" s="3"/>
      <c r="E179" s="3"/>
      <c r="F179" s="3"/>
      <c r="G179" s="3"/>
      <c r="H179" s="3"/>
      <c r="I179" s="3"/>
      <c r="J179" s="3"/>
      <c r="K179" s="3"/>
    </row>
    <row r="180" spans="2:11" hidden="1" x14ac:dyDescent="0.2">
      <c r="C180" s="13" t="s">
        <v>13</v>
      </c>
      <c r="D180" s="9"/>
      <c r="E180" s="11">
        <f>IF(C174="X",1,IF(C175="X",2,IF(C176="X",3,IF(C177="X",4,0))))</f>
        <v>0</v>
      </c>
      <c r="F180" s="3"/>
      <c r="G180" s="3"/>
      <c r="H180" s="3"/>
      <c r="I180" s="3"/>
      <c r="J180" s="3"/>
      <c r="K180" s="3"/>
    </row>
    <row r="181" spans="2:11" x14ac:dyDescent="0.2">
      <c r="C181" s="3"/>
      <c r="D181" s="3"/>
      <c r="E181" s="3"/>
      <c r="F181" s="3"/>
      <c r="G181" s="3"/>
      <c r="H181" s="3"/>
      <c r="I181" s="3"/>
      <c r="J181" s="3"/>
      <c r="K181" s="3"/>
    </row>
    <row r="182" spans="2:11" ht="37" customHeight="1" x14ac:dyDescent="0.2">
      <c r="B182" s="21"/>
      <c r="C182" s="183" t="s">
        <v>84</v>
      </c>
      <c r="D182" s="183"/>
      <c r="E182" s="183"/>
      <c r="F182" s="183"/>
      <c r="G182" s="183"/>
      <c r="H182" s="183"/>
      <c r="I182" s="183"/>
      <c r="J182" s="183"/>
      <c r="K182" s="184"/>
    </row>
    <row r="183" spans="2:11" x14ac:dyDescent="0.2">
      <c r="C183" s="3"/>
      <c r="D183" s="3"/>
      <c r="E183" s="3"/>
      <c r="F183" s="3"/>
      <c r="G183" s="3"/>
      <c r="H183" s="3"/>
      <c r="I183" s="3"/>
      <c r="J183" s="3"/>
      <c r="K183" s="3"/>
    </row>
    <row r="184" spans="2:11" x14ac:dyDescent="0.2">
      <c r="C184" s="4"/>
      <c r="D184" s="3"/>
      <c r="E184" s="154" t="s">
        <v>85</v>
      </c>
      <c r="F184" s="3"/>
      <c r="G184" s="3"/>
      <c r="H184" s="3"/>
      <c r="I184" s="3"/>
      <c r="J184" s="3"/>
      <c r="K184" s="3"/>
    </row>
    <row r="185" spans="2:11" x14ac:dyDescent="0.2">
      <c r="C185" s="4"/>
      <c r="D185" s="3"/>
      <c r="E185" s="154" t="s">
        <v>86</v>
      </c>
      <c r="F185" s="3"/>
      <c r="G185" s="3"/>
      <c r="H185" s="3"/>
      <c r="I185" s="3"/>
      <c r="J185" s="3"/>
      <c r="K185" s="3"/>
    </row>
    <row r="186" spans="2:11" x14ac:dyDescent="0.2">
      <c r="C186" s="4"/>
      <c r="D186" s="3"/>
      <c r="E186" s="154" t="s">
        <v>87</v>
      </c>
      <c r="F186" s="3"/>
      <c r="G186" s="3"/>
      <c r="H186" s="3"/>
      <c r="I186" s="3"/>
      <c r="J186" s="3"/>
      <c r="K186" s="3"/>
    </row>
    <row r="187" spans="2:11" ht="32" customHeight="1" x14ac:dyDescent="0.2">
      <c r="C187" s="4"/>
      <c r="D187" s="3"/>
      <c r="E187" s="182" t="s">
        <v>88</v>
      </c>
      <c r="F187" s="182"/>
      <c r="G187" s="182"/>
      <c r="H187" s="182"/>
      <c r="I187" s="182"/>
      <c r="J187" s="182"/>
      <c r="K187" s="182"/>
    </row>
    <row r="188" spans="2:11" x14ac:dyDescent="0.2">
      <c r="C188" s="4"/>
      <c r="D188" s="3"/>
      <c r="E188" s="154" t="s">
        <v>12</v>
      </c>
      <c r="F188" s="3"/>
      <c r="G188" s="3"/>
      <c r="H188" s="3"/>
      <c r="I188" s="3"/>
      <c r="J188" s="3"/>
      <c r="K188" s="3"/>
    </row>
    <row r="189" spans="2:11" x14ac:dyDescent="0.2">
      <c r="C189" s="3"/>
      <c r="D189" s="3"/>
      <c r="E189" s="3"/>
      <c r="F189" s="3"/>
      <c r="G189" s="3"/>
      <c r="H189" s="3"/>
      <c r="I189" s="3"/>
      <c r="J189" s="3"/>
      <c r="K189" s="3"/>
    </row>
    <row r="190" spans="2:11" hidden="1" x14ac:dyDescent="0.2">
      <c r="C190" s="13" t="s">
        <v>13</v>
      </c>
      <c r="D190" s="9"/>
      <c r="E190" s="11">
        <f>IF(C184="X",1,IF(C185="X",2,IF(C186="X",3,IF(C187="X",4,0))))</f>
        <v>0</v>
      </c>
      <c r="F190" s="3"/>
      <c r="G190" s="3"/>
      <c r="H190" s="3"/>
      <c r="I190" s="3"/>
      <c r="J190" s="3"/>
      <c r="K190" s="3"/>
    </row>
    <row r="192" spans="2:11" ht="42" customHeight="1" x14ac:dyDescent="0.2">
      <c r="B192" s="21"/>
      <c r="C192" s="185" t="s">
        <v>89</v>
      </c>
      <c r="D192" s="185"/>
      <c r="E192" s="185"/>
      <c r="F192" s="185"/>
      <c r="G192" s="185"/>
      <c r="H192" s="185"/>
      <c r="I192" s="185"/>
      <c r="J192" s="185"/>
      <c r="K192" s="186"/>
    </row>
    <row r="193" spans="2:11" x14ac:dyDescent="0.2">
      <c r="C193" s="3"/>
      <c r="D193" s="3"/>
      <c r="E193" s="3"/>
      <c r="F193" s="3"/>
      <c r="G193" s="3"/>
      <c r="H193" s="3"/>
      <c r="I193" s="3"/>
      <c r="J193" s="3"/>
      <c r="K193" s="3"/>
    </row>
    <row r="194" spans="2:11" x14ac:dyDescent="0.2">
      <c r="C194" s="4"/>
      <c r="D194" s="3"/>
      <c r="E194" s="154" t="s">
        <v>46</v>
      </c>
      <c r="F194" s="3"/>
      <c r="G194" s="3"/>
      <c r="H194" s="3"/>
      <c r="I194" s="3"/>
      <c r="J194" s="3"/>
      <c r="K194" s="3"/>
    </row>
    <row r="195" spans="2:11" x14ac:dyDescent="0.2">
      <c r="C195" s="4"/>
      <c r="D195" s="3"/>
      <c r="E195" s="154" t="s">
        <v>90</v>
      </c>
      <c r="F195" s="3"/>
      <c r="G195" s="3"/>
      <c r="H195" s="3"/>
      <c r="I195" s="3"/>
      <c r="J195" s="3"/>
      <c r="K195" s="3"/>
    </row>
    <row r="196" spans="2:11" x14ac:dyDescent="0.2">
      <c r="C196" s="4"/>
      <c r="D196" s="3"/>
      <c r="E196" s="154" t="s">
        <v>91</v>
      </c>
      <c r="F196" s="3"/>
      <c r="G196" s="3"/>
      <c r="H196" s="3"/>
      <c r="I196" s="3"/>
      <c r="J196" s="3"/>
      <c r="K196" s="3"/>
    </row>
    <row r="197" spans="2:11" x14ac:dyDescent="0.2">
      <c r="C197" s="4"/>
      <c r="D197" s="3"/>
      <c r="E197" s="154" t="s">
        <v>92</v>
      </c>
      <c r="F197" s="3"/>
      <c r="G197" s="3"/>
      <c r="H197" s="3"/>
      <c r="I197" s="3"/>
      <c r="J197" s="3"/>
      <c r="K197" s="3"/>
    </row>
    <row r="198" spans="2:11" x14ac:dyDescent="0.2">
      <c r="C198" s="4"/>
      <c r="D198" s="3"/>
      <c r="E198" s="154" t="s">
        <v>12</v>
      </c>
      <c r="F198" s="3"/>
      <c r="G198" s="3"/>
      <c r="H198" s="3"/>
      <c r="I198" s="3"/>
      <c r="J198" s="3"/>
      <c r="K198" s="3"/>
    </row>
    <row r="199" spans="2:11" x14ac:dyDescent="0.2">
      <c r="C199" s="3"/>
      <c r="D199" s="3"/>
      <c r="E199" s="3"/>
      <c r="F199" s="3"/>
      <c r="G199" s="3"/>
      <c r="H199" s="3"/>
      <c r="I199" s="3"/>
      <c r="J199" s="3"/>
      <c r="K199" s="3"/>
    </row>
    <row r="200" spans="2:11" hidden="1" x14ac:dyDescent="0.2">
      <c r="C200" s="13" t="s">
        <v>13</v>
      </c>
      <c r="D200" s="9"/>
      <c r="E200" s="11">
        <f>IF(C194="X",1,IF(C195="X",2,IF(C196="X",3,IF(C197="X",4,0))))</f>
        <v>0</v>
      </c>
      <c r="F200" s="3"/>
      <c r="G200" s="3"/>
      <c r="H200" s="3"/>
      <c r="I200" s="3"/>
      <c r="J200" s="3"/>
      <c r="K200" s="3"/>
    </row>
    <row r="201" spans="2:11" x14ac:dyDescent="0.2">
      <c r="C201" s="3"/>
      <c r="D201" s="3"/>
      <c r="E201" s="3"/>
      <c r="F201" s="3"/>
      <c r="G201" s="3"/>
      <c r="H201" s="3"/>
      <c r="I201" s="3"/>
      <c r="J201" s="3"/>
      <c r="K201" s="3"/>
    </row>
    <row r="202" spans="2:11" ht="37" customHeight="1" x14ac:dyDescent="0.2">
      <c r="B202" s="21"/>
      <c r="C202" s="185" t="s">
        <v>93</v>
      </c>
      <c r="D202" s="185"/>
      <c r="E202" s="185"/>
      <c r="F202" s="185"/>
      <c r="G202" s="185"/>
      <c r="H202" s="185"/>
      <c r="I202" s="185"/>
      <c r="J202" s="185"/>
      <c r="K202" s="186"/>
    </row>
    <row r="203" spans="2:11" x14ac:dyDescent="0.2">
      <c r="C203" s="3"/>
      <c r="D203" s="3"/>
      <c r="E203" s="3"/>
      <c r="F203" s="3"/>
      <c r="G203" s="3"/>
      <c r="H203" s="3"/>
      <c r="I203" s="3"/>
      <c r="J203" s="3"/>
      <c r="K203" s="3"/>
    </row>
    <row r="204" spans="2:11" x14ac:dyDescent="0.2">
      <c r="C204" s="4"/>
      <c r="D204" s="3"/>
      <c r="E204" s="154" t="s">
        <v>94</v>
      </c>
      <c r="F204" s="3"/>
      <c r="G204" s="3"/>
      <c r="H204" s="3"/>
      <c r="I204" s="3"/>
      <c r="J204" s="3"/>
      <c r="K204" s="3"/>
    </row>
    <row r="205" spans="2:11" x14ac:dyDescent="0.2">
      <c r="C205" s="4"/>
      <c r="D205" s="3"/>
      <c r="E205" s="154" t="s">
        <v>95</v>
      </c>
      <c r="F205" s="3"/>
      <c r="G205" s="3"/>
      <c r="H205" s="3"/>
      <c r="I205" s="3"/>
      <c r="J205" s="3"/>
      <c r="K205" s="3"/>
    </row>
    <row r="206" spans="2:11" x14ac:dyDescent="0.2">
      <c r="C206" s="4"/>
      <c r="D206" s="3"/>
      <c r="E206" s="154" t="s">
        <v>96</v>
      </c>
      <c r="F206" s="3"/>
      <c r="G206" s="3"/>
      <c r="H206" s="3"/>
      <c r="I206" s="3"/>
      <c r="J206" s="3"/>
      <c r="K206" s="3"/>
    </row>
    <row r="207" spans="2:11" x14ac:dyDescent="0.2">
      <c r="C207" s="4"/>
      <c r="D207" s="3"/>
      <c r="E207" s="154" t="s">
        <v>97</v>
      </c>
      <c r="F207" s="3"/>
      <c r="G207" s="3"/>
      <c r="H207" s="3"/>
      <c r="I207" s="3"/>
      <c r="J207" s="3"/>
      <c r="K207" s="3"/>
    </row>
    <row r="208" spans="2:11" x14ac:dyDescent="0.2">
      <c r="C208" s="4"/>
      <c r="D208" s="3"/>
      <c r="E208" s="154" t="s">
        <v>12</v>
      </c>
      <c r="F208" s="3"/>
      <c r="G208" s="3"/>
      <c r="H208" s="3"/>
      <c r="I208" s="3"/>
      <c r="J208" s="3"/>
      <c r="K208" s="3"/>
    </row>
    <row r="209" spans="2:11" x14ac:dyDescent="0.2">
      <c r="C209" s="3"/>
      <c r="D209" s="3"/>
      <c r="E209" s="3"/>
      <c r="F209" s="3"/>
      <c r="G209" s="3"/>
      <c r="H209" s="3"/>
      <c r="I209" s="3"/>
      <c r="J209" s="3"/>
      <c r="K209" s="3"/>
    </row>
    <row r="210" spans="2:11" hidden="1" x14ac:dyDescent="0.2">
      <c r="C210" s="13" t="s">
        <v>13</v>
      </c>
      <c r="D210" s="9"/>
      <c r="E210" s="11">
        <f>IF(C204="X",1,IF(C205="X",2,IF(C206="X",3,IF(C207="X",4,0))))</f>
        <v>0</v>
      </c>
      <c r="F210" s="3"/>
      <c r="G210" s="3"/>
      <c r="H210" s="3"/>
      <c r="I210" s="3"/>
      <c r="J210" s="3"/>
      <c r="K210" s="3"/>
    </row>
    <row r="211" spans="2:11" x14ac:dyDescent="0.2">
      <c r="C211" s="3"/>
      <c r="D211" s="3"/>
      <c r="E211" s="3"/>
      <c r="F211" s="3"/>
      <c r="G211" s="3"/>
      <c r="H211" s="3"/>
      <c r="I211" s="3"/>
      <c r="J211" s="3"/>
      <c r="K211" s="3"/>
    </row>
    <row r="212" spans="2:11" ht="35" customHeight="1" x14ac:dyDescent="0.2">
      <c r="B212" s="21"/>
      <c r="C212" s="185" t="s">
        <v>98</v>
      </c>
      <c r="D212" s="185"/>
      <c r="E212" s="185"/>
      <c r="F212" s="185"/>
      <c r="G212" s="185"/>
      <c r="H212" s="185"/>
      <c r="I212" s="185"/>
      <c r="J212" s="185"/>
      <c r="K212" s="186"/>
    </row>
    <row r="213" spans="2:11" x14ac:dyDescent="0.2">
      <c r="C213" s="3"/>
      <c r="D213" s="3"/>
      <c r="E213" s="3"/>
      <c r="F213" s="3"/>
      <c r="G213" s="3"/>
      <c r="H213" s="3"/>
      <c r="I213" s="3"/>
      <c r="J213" s="3"/>
      <c r="K213" s="3"/>
    </row>
    <row r="214" spans="2:11" x14ac:dyDescent="0.2">
      <c r="C214" s="4"/>
      <c r="D214" s="3"/>
      <c r="E214" s="154" t="s">
        <v>46</v>
      </c>
      <c r="F214" s="3"/>
      <c r="G214" s="3"/>
      <c r="H214" s="3"/>
      <c r="I214" s="3"/>
      <c r="J214" s="3"/>
      <c r="K214" s="3"/>
    </row>
    <row r="215" spans="2:11" x14ac:dyDescent="0.2">
      <c r="C215" s="4"/>
      <c r="D215" s="3"/>
      <c r="E215" s="154" t="s">
        <v>99</v>
      </c>
      <c r="F215" s="3"/>
      <c r="G215" s="3"/>
      <c r="H215" s="3"/>
      <c r="I215" s="3"/>
      <c r="J215" s="3"/>
      <c r="K215" s="3"/>
    </row>
    <row r="216" spans="2:11" x14ac:dyDescent="0.2">
      <c r="C216" s="4"/>
      <c r="D216" s="3"/>
      <c r="E216" s="154" t="s">
        <v>100</v>
      </c>
      <c r="F216" s="3"/>
      <c r="G216" s="3"/>
      <c r="H216" s="3"/>
      <c r="I216" s="3"/>
      <c r="J216" s="3"/>
      <c r="K216" s="3"/>
    </row>
    <row r="217" spans="2:11" x14ac:dyDescent="0.2">
      <c r="C217" s="4"/>
      <c r="D217" s="3"/>
      <c r="E217" s="154" t="s">
        <v>101</v>
      </c>
      <c r="F217" s="3"/>
      <c r="G217" s="3"/>
      <c r="H217" s="3"/>
      <c r="I217" s="3"/>
      <c r="J217" s="3"/>
      <c r="K217" s="3"/>
    </row>
    <row r="218" spans="2:11" x14ac:dyDescent="0.2">
      <c r="C218" s="4"/>
      <c r="D218" s="3"/>
      <c r="E218" s="154" t="s">
        <v>12</v>
      </c>
      <c r="F218" s="3"/>
      <c r="G218" s="3"/>
      <c r="H218" s="3"/>
      <c r="I218" s="3"/>
      <c r="J218" s="3"/>
      <c r="K218" s="3"/>
    </row>
    <row r="219" spans="2:11" x14ac:dyDescent="0.2">
      <c r="C219" s="3"/>
      <c r="D219" s="3"/>
      <c r="E219" s="3"/>
      <c r="F219" s="3"/>
      <c r="G219" s="3"/>
      <c r="H219" s="3"/>
      <c r="I219" s="3"/>
      <c r="J219" s="3"/>
      <c r="K219" s="3"/>
    </row>
    <row r="220" spans="2:11" hidden="1" x14ac:dyDescent="0.2">
      <c r="C220" s="13" t="s">
        <v>13</v>
      </c>
      <c r="D220" s="9"/>
      <c r="E220" s="11">
        <f>IF(C214="X",1,IF(C215="X",2,IF(C216="X",3,IF(C217="X",4,0))))</f>
        <v>0</v>
      </c>
      <c r="F220" s="3"/>
      <c r="G220" s="3"/>
      <c r="H220" s="3"/>
      <c r="I220" s="3"/>
      <c r="J220" s="3"/>
      <c r="K220" s="3"/>
    </row>
    <row r="221" spans="2:11" x14ac:dyDescent="0.2">
      <c r="C221" s="3"/>
      <c r="D221" s="3"/>
      <c r="E221" s="3"/>
      <c r="F221" s="3"/>
      <c r="G221" s="3"/>
      <c r="H221" s="3"/>
      <c r="I221" s="3"/>
      <c r="J221" s="3"/>
      <c r="K221" s="3"/>
    </row>
    <row r="222" spans="2:11" x14ac:dyDescent="0.2">
      <c r="B222" s="20"/>
      <c r="C222" s="180" t="s">
        <v>2</v>
      </c>
      <c r="D222" s="180"/>
      <c r="E222" s="181"/>
      <c r="F222" s="7"/>
    </row>
    <row r="223" spans="2:11" ht="16" customHeight="1" x14ac:dyDescent="0.2">
      <c r="B223" s="22"/>
      <c r="C223" s="188" t="s">
        <v>102</v>
      </c>
      <c r="D223" s="188"/>
      <c r="E223" s="188"/>
      <c r="F223" s="189"/>
      <c r="G223" s="189"/>
      <c r="H223" s="189"/>
      <c r="I223" s="189"/>
      <c r="J223" s="189"/>
      <c r="K223" s="190"/>
    </row>
    <row r="224" spans="2:11" ht="16" customHeight="1" x14ac:dyDescent="0.2">
      <c r="B224" s="23"/>
      <c r="C224" s="192"/>
      <c r="D224" s="192"/>
      <c r="E224" s="192"/>
      <c r="F224" s="192"/>
      <c r="G224" s="192"/>
      <c r="H224" s="192"/>
      <c r="I224" s="192"/>
      <c r="J224" s="192"/>
      <c r="K224" s="193"/>
    </row>
    <row r="226" spans="2:11" ht="39" customHeight="1" x14ac:dyDescent="0.2">
      <c r="B226" s="21"/>
      <c r="C226" s="185" t="s">
        <v>103</v>
      </c>
      <c r="D226" s="185"/>
      <c r="E226" s="185"/>
      <c r="F226" s="185"/>
      <c r="G226" s="185"/>
      <c r="H226" s="185"/>
      <c r="I226" s="185"/>
      <c r="J226" s="185"/>
      <c r="K226" s="186"/>
    </row>
    <row r="227" spans="2:11" x14ac:dyDescent="0.2">
      <c r="C227" s="3"/>
      <c r="D227" s="3"/>
      <c r="E227" s="3"/>
      <c r="F227" s="3"/>
      <c r="G227" s="3"/>
      <c r="H227" s="3"/>
      <c r="I227" s="3"/>
      <c r="J227" s="3"/>
      <c r="K227" s="3"/>
    </row>
    <row r="228" spans="2:11" ht="17" x14ac:dyDescent="0.2">
      <c r="C228" s="4"/>
      <c r="E228" s="12" t="s">
        <v>5</v>
      </c>
      <c r="F228" s="3"/>
      <c r="G228" s="3"/>
      <c r="H228" s="3"/>
      <c r="I228" s="3"/>
      <c r="J228" s="3"/>
      <c r="K228" s="3"/>
    </row>
    <row r="229" spans="2:11" ht="17" x14ac:dyDescent="0.2">
      <c r="C229" s="4"/>
      <c r="D229" s="3"/>
      <c r="E229" s="12" t="s">
        <v>6</v>
      </c>
      <c r="F229" s="3"/>
      <c r="G229" s="3"/>
      <c r="H229" s="3"/>
      <c r="I229" s="3"/>
      <c r="J229" s="3"/>
      <c r="K229" s="3"/>
    </row>
    <row r="230" spans="2:11" ht="17" x14ac:dyDescent="0.2">
      <c r="C230" s="4"/>
      <c r="D230" s="3"/>
      <c r="E230" s="12" t="s">
        <v>7</v>
      </c>
      <c r="F230" s="3"/>
      <c r="G230" s="3"/>
      <c r="H230" s="3"/>
      <c r="I230" s="3"/>
      <c r="J230" s="3"/>
      <c r="K230" s="3"/>
    </row>
    <row r="231" spans="2:11" ht="17" x14ac:dyDescent="0.2">
      <c r="C231" s="4"/>
      <c r="D231" s="3"/>
      <c r="E231" s="12" t="s">
        <v>8</v>
      </c>
      <c r="F231" s="3"/>
      <c r="G231" s="3"/>
      <c r="H231" s="3"/>
      <c r="I231" s="3"/>
      <c r="J231" s="3"/>
      <c r="K231" s="3"/>
    </row>
    <row r="232" spans="2:11" ht="17" x14ac:dyDescent="0.2">
      <c r="C232" s="4"/>
      <c r="D232" s="3"/>
      <c r="E232" s="12" t="s">
        <v>9</v>
      </c>
      <c r="F232" s="3"/>
      <c r="G232" s="3"/>
      <c r="H232" s="3"/>
      <c r="I232" s="3"/>
      <c r="J232" s="3"/>
      <c r="K232" s="3"/>
    </row>
    <row r="233" spans="2:11" ht="17" x14ac:dyDescent="0.2">
      <c r="C233" s="4"/>
      <c r="D233" s="3"/>
      <c r="E233" s="12" t="s">
        <v>10</v>
      </c>
      <c r="F233" s="3"/>
      <c r="G233" s="3"/>
      <c r="H233" s="3"/>
      <c r="I233" s="3"/>
      <c r="J233" s="3"/>
      <c r="K233" s="3"/>
    </row>
    <row r="234" spans="2:11" ht="17" x14ac:dyDescent="0.2">
      <c r="C234" s="4"/>
      <c r="D234" s="3"/>
      <c r="E234" s="12" t="s">
        <v>11</v>
      </c>
      <c r="F234" s="3"/>
      <c r="G234" s="3"/>
      <c r="H234" s="3"/>
      <c r="I234" s="3"/>
      <c r="J234" s="3"/>
      <c r="K234" s="3"/>
    </row>
    <row r="235" spans="2:11" ht="17" x14ac:dyDescent="0.2">
      <c r="C235" s="4"/>
      <c r="D235" s="3"/>
      <c r="E235" s="12" t="s">
        <v>12</v>
      </c>
      <c r="F235" s="3"/>
      <c r="G235" s="3"/>
      <c r="H235" s="3"/>
      <c r="I235" s="3"/>
      <c r="J235" s="3"/>
      <c r="K235" s="3"/>
    </row>
    <row r="236" spans="2:11" x14ac:dyDescent="0.2">
      <c r="C236" s="3"/>
      <c r="D236" s="3"/>
      <c r="E236" s="3"/>
      <c r="F236" s="3"/>
      <c r="G236" s="3"/>
      <c r="H236" s="3"/>
      <c r="I236" s="3"/>
      <c r="J236" s="3"/>
      <c r="K236" s="3"/>
    </row>
    <row r="237" spans="2:11" hidden="1" x14ac:dyDescent="0.2">
      <c r="C237" s="13" t="s">
        <v>13</v>
      </c>
      <c r="D237" s="10"/>
      <c r="E237" s="11">
        <f>IF(OR(C228="X",C234="X"),1,IF(OR(C229="X",C233="X"),2,IF(OR(C230="X",C232="X"),3,IF(C231="X",4,0))))</f>
        <v>0</v>
      </c>
      <c r="F237" s="3"/>
      <c r="G237" s="3"/>
      <c r="H237" s="3"/>
      <c r="I237" s="3"/>
      <c r="J237" s="3"/>
      <c r="K237" s="3"/>
    </row>
    <row r="239" spans="2:11" ht="39" customHeight="1" x14ac:dyDescent="0.2">
      <c r="B239" s="21"/>
      <c r="C239" s="185" t="s">
        <v>104</v>
      </c>
      <c r="D239" s="185"/>
      <c r="E239" s="185"/>
      <c r="F239" s="185"/>
      <c r="G239" s="185"/>
      <c r="H239" s="185"/>
      <c r="I239" s="185"/>
      <c r="J239" s="185"/>
      <c r="K239" s="186"/>
    </row>
    <row r="240" spans="2:11" x14ac:dyDescent="0.2">
      <c r="C240" s="3"/>
      <c r="D240" s="3"/>
      <c r="E240" s="3"/>
      <c r="F240" s="3"/>
      <c r="G240" s="3"/>
      <c r="H240" s="3"/>
      <c r="I240" s="3"/>
      <c r="J240" s="3"/>
      <c r="K240" s="3"/>
    </row>
    <row r="241" spans="2:11" x14ac:dyDescent="0.2">
      <c r="C241" s="4"/>
      <c r="D241" s="3"/>
      <c r="E241" s="154" t="s">
        <v>105</v>
      </c>
      <c r="F241" s="3"/>
      <c r="G241" s="3"/>
      <c r="H241" s="3"/>
      <c r="I241" s="3"/>
      <c r="J241" s="3"/>
      <c r="K241" s="3"/>
    </row>
    <row r="242" spans="2:11" x14ac:dyDescent="0.2">
      <c r="C242" s="4"/>
      <c r="D242" s="3"/>
      <c r="E242" s="154" t="s">
        <v>106</v>
      </c>
      <c r="F242" s="3"/>
      <c r="G242" s="3"/>
      <c r="H242" s="3"/>
      <c r="I242" s="3"/>
      <c r="J242" s="3"/>
      <c r="K242" s="3"/>
    </row>
    <row r="243" spans="2:11" x14ac:dyDescent="0.2">
      <c r="C243" s="4"/>
      <c r="D243" s="3"/>
      <c r="E243" s="154" t="s">
        <v>107</v>
      </c>
      <c r="F243" s="3"/>
      <c r="G243" s="3"/>
      <c r="H243" s="3"/>
      <c r="I243" s="3"/>
      <c r="J243" s="3"/>
      <c r="K243" s="3"/>
    </row>
    <row r="244" spans="2:11" ht="16" customHeight="1" x14ac:dyDescent="0.2">
      <c r="C244" s="4"/>
      <c r="D244" s="3"/>
      <c r="E244" s="182" t="s">
        <v>108</v>
      </c>
      <c r="F244" s="182"/>
      <c r="G244" s="182"/>
      <c r="H244" s="182"/>
      <c r="I244" s="182"/>
      <c r="J244" s="182"/>
      <c r="K244" s="182"/>
    </row>
    <row r="245" spans="2:11" x14ac:dyDescent="0.2">
      <c r="C245" s="4"/>
      <c r="D245" s="3"/>
      <c r="E245" s="154" t="s">
        <v>12</v>
      </c>
      <c r="F245" s="3"/>
      <c r="G245" s="3"/>
      <c r="H245" s="3"/>
      <c r="I245" s="3"/>
      <c r="J245" s="3"/>
      <c r="K245" s="3"/>
    </row>
    <row r="246" spans="2:11" x14ac:dyDescent="0.2">
      <c r="C246" s="3"/>
      <c r="D246" s="3"/>
      <c r="E246" s="3"/>
      <c r="F246" s="3"/>
      <c r="G246" s="3"/>
      <c r="H246" s="3"/>
      <c r="I246" s="3"/>
      <c r="J246" s="3"/>
      <c r="K246" s="3"/>
    </row>
    <row r="247" spans="2:11" hidden="1" x14ac:dyDescent="0.2">
      <c r="C247" s="13" t="s">
        <v>13</v>
      </c>
      <c r="D247" s="9"/>
      <c r="E247" s="11">
        <f>IF(C241="X",1,IF(C242="X",2,IF(C243="X",3,IF(C244="X",4,0))))</f>
        <v>0</v>
      </c>
      <c r="F247" s="3"/>
      <c r="G247" s="3"/>
      <c r="H247" s="3"/>
      <c r="I247" s="3"/>
      <c r="J247" s="3"/>
      <c r="K247" s="3"/>
    </row>
    <row r="248" spans="2:11" x14ac:dyDescent="0.2">
      <c r="C248" s="3"/>
      <c r="D248" s="3"/>
      <c r="E248" s="3"/>
      <c r="F248" s="3"/>
      <c r="G248" s="3"/>
      <c r="H248" s="3"/>
      <c r="I248" s="3"/>
      <c r="J248" s="3"/>
      <c r="K248" s="3"/>
    </row>
    <row r="249" spans="2:11" x14ac:dyDescent="0.2">
      <c r="B249" s="24"/>
      <c r="C249" s="178" t="s">
        <v>109</v>
      </c>
      <c r="D249" s="178"/>
      <c r="E249" s="178"/>
      <c r="F249" s="179"/>
    </row>
    <row r="250" spans="2:11" ht="16" customHeight="1" x14ac:dyDescent="0.2">
      <c r="B250" s="176"/>
      <c r="C250" s="194" t="s">
        <v>110</v>
      </c>
      <c r="D250" s="194"/>
      <c r="E250" s="194"/>
      <c r="F250" s="194"/>
      <c r="G250" s="195"/>
      <c r="H250" s="195"/>
      <c r="I250" s="195"/>
      <c r="J250" s="195"/>
      <c r="K250" s="196"/>
    </row>
    <row r="251" spans="2:11" ht="16" customHeight="1" x14ac:dyDescent="0.2">
      <c r="B251" s="177"/>
      <c r="C251" s="197"/>
      <c r="D251" s="197"/>
      <c r="E251" s="197"/>
      <c r="F251" s="197"/>
      <c r="G251" s="197"/>
      <c r="H251" s="197"/>
      <c r="I251" s="197"/>
      <c r="J251" s="197"/>
      <c r="K251" s="198"/>
    </row>
    <row r="253" spans="2:11" ht="37" customHeight="1" x14ac:dyDescent="0.2">
      <c r="B253" s="25"/>
      <c r="C253" s="199" t="s">
        <v>111</v>
      </c>
      <c r="D253" s="199"/>
      <c r="E253" s="199"/>
      <c r="F253" s="199"/>
      <c r="G253" s="199"/>
      <c r="H253" s="199"/>
      <c r="I253" s="199"/>
      <c r="J253" s="199"/>
      <c r="K253" s="200"/>
    </row>
    <row r="254" spans="2:11" x14ac:dyDescent="0.2">
      <c r="C254" s="3"/>
      <c r="D254" s="3"/>
      <c r="E254" s="3"/>
      <c r="F254" s="3"/>
      <c r="G254" s="3"/>
      <c r="H254" s="3"/>
      <c r="I254" s="3"/>
      <c r="J254" s="3"/>
      <c r="K254" s="3"/>
    </row>
    <row r="255" spans="2:11" x14ac:dyDescent="0.2">
      <c r="C255" s="4"/>
      <c r="D255" s="3"/>
      <c r="E255" s="154" t="s">
        <v>112</v>
      </c>
      <c r="F255" s="3"/>
      <c r="G255" s="3"/>
      <c r="H255" s="3"/>
      <c r="I255" s="3"/>
      <c r="J255" s="3"/>
      <c r="K255" s="3"/>
    </row>
    <row r="256" spans="2:11" x14ac:dyDescent="0.2">
      <c r="C256" s="4"/>
      <c r="D256" s="3"/>
      <c r="E256" s="154" t="s">
        <v>113</v>
      </c>
      <c r="F256" s="3"/>
      <c r="G256" s="3"/>
      <c r="H256" s="3"/>
      <c r="I256" s="3"/>
      <c r="J256" s="3"/>
      <c r="K256" s="3"/>
    </row>
    <row r="257" spans="2:11" x14ac:dyDescent="0.2">
      <c r="C257" s="4"/>
      <c r="D257" s="3"/>
      <c r="E257" s="154" t="s">
        <v>114</v>
      </c>
      <c r="F257" s="3"/>
      <c r="G257" s="3"/>
      <c r="H257" s="3"/>
      <c r="I257" s="3"/>
      <c r="J257" s="3"/>
      <c r="K257" s="3"/>
    </row>
    <row r="258" spans="2:11" x14ac:dyDescent="0.2">
      <c r="C258" s="4"/>
      <c r="D258" s="3"/>
      <c r="E258" s="154" t="s">
        <v>115</v>
      </c>
      <c r="F258" s="3"/>
      <c r="G258" s="3"/>
      <c r="H258" s="3"/>
      <c r="I258" s="3"/>
      <c r="J258" s="3"/>
      <c r="K258" s="3"/>
    </row>
    <row r="259" spans="2:11" x14ac:dyDescent="0.2">
      <c r="C259" s="4"/>
      <c r="D259" s="3"/>
      <c r="E259" s="154" t="s">
        <v>12</v>
      </c>
      <c r="F259" s="3"/>
      <c r="G259" s="3"/>
      <c r="H259" s="3"/>
      <c r="I259" s="3"/>
      <c r="J259" s="3"/>
      <c r="K259" s="3"/>
    </row>
    <row r="260" spans="2:11" x14ac:dyDescent="0.2">
      <c r="C260" s="3"/>
      <c r="D260" s="3"/>
      <c r="E260" s="3"/>
      <c r="F260" s="3"/>
      <c r="G260" s="3"/>
      <c r="H260" s="3"/>
      <c r="I260" s="3"/>
      <c r="J260" s="3"/>
      <c r="K260" s="3"/>
    </row>
    <row r="261" spans="2:11" hidden="1" x14ac:dyDescent="0.2">
      <c r="C261" s="13" t="s">
        <v>13</v>
      </c>
      <c r="D261" s="9"/>
      <c r="E261" s="11">
        <f>IF(C255="X",1,IF(C256="X",2,IF(C257="X",3,IF(C258="X",4,0))))</f>
        <v>0</v>
      </c>
      <c r="F261" s="3"/>
      <c r="G261" s="3"/>
      <c r="H261" s="3"/>
      <c r="I261" s="3"/>
      <c r="J261" s="3"/>
      <c r="K261" s="3"/>
    </row>
    <row r="263" spans="2:11" ht="38" customHeight="1" x14ac:dyDescent="0.2">
      <c r="B263" s="25"/>
      <c r="C263" s="199" t="s">
        <v>116</v>
      </c>
      <c r="D263" s="199"/>
      <c r="E263" s="199"/>
      <c r="F263" s="199"/>
      <c r="G263" s="199"/>
      <c r="H263" s="199"/>
      <c r="I263" s="199"/>
      <c r="J263" s="199"/>
      <c r="K263" s="200"/>
    </row>
    <row r="264" spans="2:11" x14ac:dyDescent="0.2">
      <c r="C264" s="3"/>
      <c r="D264" s="3"/>
      <c r="E264" s="3"/>
      <c r="F264" s="3"/>
      <c r="G264" s="3"/>
      <c r="H264" s="3"/>
      <c r="I264" s="3"/>
      <c r="J264" s="3"/>
      <c r="K264" s="3"/>
    </row>
    <row r="265" spans="2:11" x14ac:dyDescent="0.2">
      <c r="C265" s="4"/>
      <c r="D265" s="3"/>
      <c r="E265" s="154" t="s">
        <v>46</v>
      </c>
      <c r="F265" s="3"/>
      <c r="G265" s="3"/>
      <c r="H265" s="3"/>
      <c r="I265" s="3"/>
      <c r="J265" s="3"/>
      <c r="K265" s="3"/>
    </row>
    <row r="266" spans="2:11" x14ac:dyDescent="0.2">
      <c r="C266" s="4"/>
      <c r="D266" s="3"/>
      <c r="E266" s="154" t="s">
        <v>117</v>
      </c>
      <c r="F266" s="3"/>
      <c r="G266" s="3"/>
      <c r="H266" s="3"/>
      <c r="I266" s="3"/>
      <c r="J266" s="3"/>
      <c r="K266" s="3"/>
    </row>
    <row r="267" spans="2:11" x14ac:dyDescent="0.2">
      <c r="C267" s="4"/>
      <c r="D267" s="3"/>
      <c r="E267" s="154" t="s">
        <v>118</v>
      </c>
      <c r="F267" s="3"/>
      <c r="G267" s="3"/>
      <c r="H267" s="3"/>
      <c r="I267" s="3"/>
      <c r="J267" s="3"/>
      <c r="K267" s="3"/>
    </row>
    <row r="268" spans="2:11" x14ac:dyDescent="0.2">
      <c r="C268" s="4"/>
      <c r="D268" s="3"/>
      <c r="E268" s="154" t="s">
        <v>119</v>
      </c>
      <c r="F268" s="3"/>
      <c r="G268" s="3"/>
      <c r="H268" s="3"/>
      <c r="I268" s="3"/>
      <c r="J268" s="3"/>
      <c r="K268" s="3"/>
    </row>
    <row r="269" spans="2:11" x14ac:dyDescent="0.2">
      <c r="C269" s="4"/>
      <c r="D269" s="3"/>
      <c r="E269" s="154" t="s">
        <v>12</v>
      </c>
      <c r="F269" s="3"/>
      <c r="G269" s="3"/>
      <c r="H269" s="3"/>
      <c r="I269" s="3"/>
      <c r="J269" s="3"/>
      <c r="K269" s="3"/>
    </row>
    <row r="270" spans="2:11" x14ac:dyDescent="0.2">
      <c r="C270" s="3"/>
      <c r="D270" s="3"/>
      <c r="E270" s="3"/>
      <c r="F270" s="3"/>
      <c r="G270" s="3"/>
      <c r="H270" s="3"/>
      <c r="I270" s="3"/>
      <c r="J270" s="3"/>
      <c r="K270" s="3"/>
    </row>
    <row r="271" spans="2:11" hidden="1" x14ac:dyDescent="0.2">
      <c r="C271" s="13" t="s">
        <v>13</v>
      </c>
      <c r="D271" s="9"/>
      <c r="E271" s="11">
        <f>IF(C265="X",1,IF(C266="X",2,IF(C267="X",3,IF(C268="X",4,0))))</f>
        <v>0</v>
      </c>
      <c r="F271" s="3"/>
      <c r="G271" s="3"/>
      <c r="H271" s="3"/>
      <c r="I271" s="3"/>
      <c r="J271" s="3"/>
      <c r="K271" s="3"/>
    </row>
    <row r="272" spans="2:11" x14ac:dyDescent="0.2">
      <c r="C272" s="3"/>
      <c r="D272" s="3"/>
      <c r="E272" s="3"/>
      <c r="F272" s="3"/>
      <c r="G272" s="3"/>
      <c r="H272" s="3"/>
      <c r="I272" s="3"/>
      <c r="J272" s="3"/>
      <c r="K272" s="3"/>
    </row>
    <row r="273" spans="2:11" ht="37" customHeight="1" x14ac:dyDescent="0.2">
      <c r="B273" s="25"/>
      <c r="C273" s="199" t="s">
        <v>120</v>
      </c>
      <c r="D273" s="199"/>
      <c r="E273" s="199"/>
      <c r="F273" s="199"/>
      <c r="G273" s="199"/>
      <c r="H273" s="199"/>
      <c r="I273" s="199"/>
      <c r="J273" s="199"/>
      <c r="K273" s="200"/>
    </row>
    <row r="274" spans="2:11" x14ac:dyDescent="0.2">
      <c r="C274" s="3"/>
      <c r="D274" s="3"/>
      <c r="E274" s="3"/>
      <c r="F274" s="3"/>
      <c r="G274" s="3"/>
      <c r="H274" s="3"/>
      <c r="I274" s="3"/>
      <c r="J274" s="3"/>
      <c r="K274" s="3"/>
    </row>
    <row r="275" spans="2:11" x14ac:dyDescent="0.2">
      <c r="C275" s="4"/>
      <c r="D275" s="3"/>
      <c r="E275" s="154" t="s">
        <v>121</v>
      </c>
      <c r="F275" s="3"/>
      <c r="G275" s="3"/>
      <c r="H275" s="3"/>
      <c r="I275" s="3"/>
      <c r="J275" s="3"/>
      <c r="K275" s="3"/>
    </row>
    <row r="276" spans="2:11" x14ac:dyDescent="0.2">
      <c r="C276" s="4"/>
      <c r="D276" s="3"/>
      <c r="E276" s="154" t="s">
        <v>122</v>
      </c>
      <c r="F276" s="3"/>
      <c r="G276" s="3"/>
      <c r="H276" s="3"/>
      <c r="I276" s="3"/>
      <c r="J276" s="3"/>
      <c r="K276" s="3"/>
    </row>
    <row r="277" spans="2:11" x14ac:dyDescent="0.2">
      <c r="C277" s="4"/>
      <c r="D277" s="3"/>
      <c r="E277" s="154" t="s">
        <v>123</v>
      </c>
      <c r="F277" s="3"/>
      <c r="G277" s="3"/>
      <c r="H277" s="3"/>
      <c r="I277" s="3"/>
      <c r="J277" s="3"/>
      <c r="K277" s="3"/>
    </row>
    <row r="278" spans="2:11" x14ac:dyDescent="0.2">
      <c r="C278" s="4"/>
      <c r="D278" s="3"/>
      <c r="E278" s="154" t="s">
        <v>124</v>
      </c>
      <c r="F278" s="3"/>
      <c r="G278" s="3"/>
      <c r="H278" s="3"/>
      <c r="I278" s="3"/>
      <c r="J278" s="3"/>
      <c r="K278" s="3"/>
    </row>
    <row r="279" spans="2:11" x14ac:dyDescent="0.2">
      <c r="C279" s="4"/>
      <c r="D279" s="3"/>
      <c r="E279" s="154" t="s">
        <v>12</v>
      </c>
      <c r="F279" s="3"/>
      <c r="G279" s="3"/>
      <c r="H279" s="3"/>
      <c r="I279" s="3"/>
      <c r="J279" s="3"/>
      <c r="K279" s="3"/>
    </row>
    <row r="280" spans="2:11" x14ac:dyDescent="0.2">
      <c r="C280" s="3"/>
      <c r="D280" s="3"/>
      <c r="E280" s="3"/>
      <c r="F280" s="3"/>
      <c r="G280" s="3"/>
      <c r="H280" s="3"/>
      <c r="I280" s="3"/>
      <c r="J280" s="3"/>
      <c r="K280" s="3"/>
    </row>
    <row r="281" spans="2:11" hidden="1" x14ac:dyDescent="0.2">
      <c r="C281" s="13" t="s">
        <v>13</v>
      </c>
      <c r="D281" s="9"/>
      <c r="E281" s="11">
        <f>IF(C275="X",1,IF(C276="X",2,IF(C277="X",3,IF(C278="X",4,0))))</f>
        <v>0</v>
      </c>
      <c r="F281" s="3"/>
      <c r="G281" s="3"/>
      <c r="H281" s="3"/>
      <c r="I281" s="3"/>
      <c r="J281" s="3"/>
      <c r="K281" s="3"/>
    </row>
    <row r="282" spans="2:11" x14ac:dyDescent="0.2">
      <c r="C282" s="3"/>
      <c r="D282" s="3"/>
      <c r="E282" s="3"/>
      <c r="F282" s="3"/>
      <c r="G282" s="3"/>
      <c r="H282" s="3"/>
      <c r="I282" s="3"/>
      <c r="J282" s="3"/>
      <c r="K282" s="3"/>
    </row>
    <row r="283" spans="2:11" x14ac:dyDescent="0.2">
      <c r="B283" s="24"/>
      <c r="C283" s="151" t="s">
        <v>109</v>
      </c>
      <c r="D283" s="151"/>
      <c r="E283" s="151"/>
      <c r="F283" s="152"/>
    </row>
    <row r="284" spans="2:11" ht="16" customHeight="1" x14ac:dyDescent="0.2">
      <c r="B284" s="176"/>
      <c r="C284" s="194" t="s">
        <v>125</v>
      </c>
      <c r="D284" s="194"/>
      <c r="E284" s="194"/>
      <c r="F284" s="194"/>
      <c r="G284" s="195"/>
      <c r="H284" s="195"/>
      <c r="I284" s="195"/>
      <c r="J284" s="195"/>
      <c r="K284" s="196"/>
    </row>
    <row r="285" spans="2:11" ht="16" customHeight="1" x14ac:dyDescent="0.2">
      <c r="B285" s="177"/>
      <c r="C285" s="197"/>
      <c r="D285" s="197"/>
      <c r="E285" s="197"/>
      <c r="F285" s="197"/>
      <c r="G285" s="197"/>
      <c r="H285" s="197"/>
      <c r="I285" s="197"/>
      <c r="J285" s="197"/>
      <c r="K285" s="198"/>
    </row>
    <row r="287" spans="2:11" ht="36" customHeight="1" x14ac:dyDescent="0.2">
      <c r="B287" s="25"/>
      <c r="C287" s="199" t="s">
        <v>126</v>
      </c>
      <c r="D287" s="199"/>
      <c r="E287" s="199"/>
      <c r="F287" s="199"/>
      <c r="G287" s="199"/>
      <c r="H287" s="199"/>
      <c r="I287" s="199"/>
      <c r="J287" s="199"/>
      <c r="K287" s="200"/>
    </row>
    <row r="288" spans="2:11" x14ac:dyDescent="0.2">
      <c r="C288" s="3"/>
      <c r="D288" s="3"/>
      <c r="E288" s="3"/>
      <c r="F288" s="3"/>
      <c r="G288" s="3"/>
      <c r="H288" s="3"/>
      <c r="I288" s="3"/>
      <c r="J288" s="3"/>
      <c r="K288" s="3"/>
    </row>
    <row r="289" spans="2:11" x14ac:dyDescent="0.2">
      <c r="C289" s="4"/>
      <c r="D289" s="3"/>
      <c r="E289" s="154" t="s">
        <v>127</v>
      </c>
      <c r="F289" s="3"/>
      <c r="G289" s="3"/>
      <c r="H289" s="3"/>
      <c r="I289" s="3"/>
      <c r="J289" s="3"/>
      <c r="K289" s="3"/>
    </row>
    <row r="290" spans="2:11" x14ac:dyDescent="0.2">
      <c r="C290" s="4"/>
      <c r="D290" s="3"/>
      <c r="E290" s="154" t="s">
        <v>128</v>
      </c>
      <c r="F290" s="3"/>
      <c r="G290" s="3"/>
      <c r="H290" s="3"/>
      <c r="I290" s="3"/>
      <c r="J290" s="3"/>
      <c r="K290" s="3"/>
    </row>
    <row r="291" spans="2:11" x14ac:dyDescent="0.2">
      <c r="C291" s="4"/>
      <c r="D291" s="3"/>
      <c r="E291" s="154" t="s">
        <v>129</v>
      </c>
      <c r="F291" s="3"/>
      <c r="G291" s="3"/>
      <c r="H291" s="3"/>
      <c r="I291" s="3"/>
      <c r="J291" s="3"/>
      <c r="K291" s="3"/>
    </row>
    <row r="292" spans="2:11" x14ac:dyDescent="0.2">
      <c r="C292" s="4"/>
      <c r="D292" s="3"/>
      <c r="E292" s="154" t="s">
        <v>130</v>
      </c>
      <c r="F292" s="3"/>
      <c r="G292" s="3"/>
      <c r="H292" s="3"/>
      <c r="I292" s="3"/>
      <c r="J292" s="3"/>
      <c r="K292" s="3"/>
    </row>
    <row r="293" spans="2:11" x14ac:dyDescent="0.2">
      <c r="C293" s="4"/>
      <c r="D293" s="3"/>
      <c r="E293" s="154" t="s">
        <v>12</v>
      </c>
      <c r="F293" s="3"/>
      <c r="G293" s="3"/>
      <c r="H293" s="3"/>
      <c r="I293" s="3"/>
      <c r="J293" s="3"/>
      <c r="K293" s="3"/>
    </row>
    <row r="294" spans="2:11" x14ac:dyDescent="0.2">
      <c r="C294" s="3"/>
      <c r="D294" s="3"/>
      <c r="E294" s="3"/>
      <c r="F294" s="3"/>
      <c r="G294" s="3"/>
      <c r="H294" s="3"/>
      <c r="I294" s="3"/>
      <c r="J294" s="3"/>
      <c r="K294" s="3"/>
    </row>
    <row r="295" spans="2:11" hidden="1" x14ac:dyDescent="0.2">
      <c r="C295" s="13" t="s">
        <v>13</v>
      </c>
      <c r="D295" s="9"/>
      <c r="E295" s="11">
        <f>IF(C289="X",1,IF(C290="X",2,IF(C291="X",3,IF(C292="X",4,0))))</f>
        <v>0</v>
      </c>
      <c r="F295" s="3"/>
      <c r="G295" s="3"/>
      <c r="H295" s="3"/>
      <c r="I295" s="3"/>
      <c r="J295" s="3"/>
      <c r="K295" s="3"/>
    </row>
    <row r="297" spans="2:11" ht="35" customHeight="1" x14ac:dyDescent="0.2">
      <c r="B297" s="25"/>
      <c r="C297" s="199" t="s">
        <v>131</v>
      </c>
      <c r="D297" s="199"/>
      <c r="E297" s="199"/>
      <c r="F297" s="199"/>
      <c r="G297" s="199"/>
      <c r="H297" s="199"/>
      <c r="I297" s="199"/>
      <c r="J297" s="199"/>
      <c r="K297" s="200"/>
    </row>
    <row r="298" spans="2:11" x14ac:dyDescent="0.2">
      <c r="C298" s="3"/>
      <c r="D298" s="3"/>
      <c r="E298" s="3"/>
      <c r="F298" s="3"/>
      <c r="G298" s="3"/>
      <c r="H298" s="3"/>
      <c r="I298" s="3"/>
      <c r="J298" s="3"/>
      <c r="K298" s="3"/>
    </row>
    <row r="299" spans="2:11" x14ac:dyDescent="0.2">
      <c r="C299" s="4"/>
      <c r="D299" s="3"/>
      <c r="E299" s="154" t="s">
        <v>132</v>
      </c>
      <c r="F299" s="3"/>
      <c r="G299" s="3"/>
      <c r="H299" s="3"/>
      <c r="I299" s="3"/>
      <c r="J299" s="3"/>
      <c r="K299" s="3"/>
    </row>
    <row r="300" spans="2:11" x14ac:dyDescent="0.2">
      <c r="C300" s="4"/>
      <c r="D300" s="3"/>
      <c r="E300" s="154" t="s">
        <v>133</v>
      </c>
      <c r="F300" s="3"/>
      <c r="G300" s="3"/>
      <c r="H300" s="3"/>
      <c r="I300" s="3"/>
      <c r="J300" s="3"/>
      <c r="K300" s="3"/>
    </row>
    <row r="301" spans="2:11" x14ac:dyDescent="0.2">
      <c r="C301" s="4"/>
      <c r="D301" s="3"/>
      <c r="E301" s="154" t="s">
        <v>134</v>
      </c>
      <c r="F301" s="3"/>
      <c r="G301" s="3"/>
      <c r="H301" s="3"/>
      <c r="I301" s="3"/>
      <c r="J301" s="3"/>
      <c r="K301" s="3"/>
    </row>
    <row r="302" spans="2:11" ht="15.5" customHeight="1" x14ac:dyDescent="0.2">
      <c r="C302" s="4"/>
      <c r="D302" s="3"/>
      <c r="E302" s="182" t="s">
        <v>135</v>
      </c>
      <c r="F302" s="182"/>
      <c r="G302" s="182"/>
      <c r="H302" s="182"/>
      <c r="I302" s="182"/>
      <c r="J302" s="182"/>
      <c r="K302" s="182"/>
    </row>
    <row r="303" spans="2:11" x14ac:dyDescent="0.2">
      <c r="C303" s="4"/>
      <c r="D303" s="3"/>
      <c r="E303" s="154" t="s">
        <v>12</v>
      </c>
      <c r="F303" s="3"/>
      <c r="G303" s="3"/>
      <c r="H303" s="3"/>
      <c r="I303" s="3"/>
      <c r="J303" s="3"/>
      <c r="K303" s="3"/>
    </row>
    <row r="304" spans="2:11" x14ac:dyDescent="0.2">
      <c r="C304" s="3"/>
      <c r="D304" s="3"/>
      <c r="E304" s="3"/>
      <c r="F304" s="3"/>
      <c r="G304" s="3"/>
      <c r="H304" s="3"/>
      <c r="I304" s="3"/>
      <c r="J304" s="3"/>
      <c r="K304" s="3"/>
    </row>
    <row r="305" spans="2:11" hidden="1" x14ac:dyDescent="0.2">
      <c r="C305" s="13"/>
      <c r="D305" s="9"/>
      <c r="E305" s="11">
        <f>IF(C299="X",1,IF(C300="X",2,IF(C301="X",3,IF(C302="X",4,0))))</f>
        <v>0</v>
      </c>
      <c r="F305" s="3"/>
      <c r="G305" s="3"/>
      <c r="H305" s="3"/>
      <c r="I305" s="3"/>
      <c r="J305" s="3"/>
      <c r="K305" s="3"/>
    </row>
    <row r="306" spans="2:11" x14ac:dyDescent="0.2">
      <c r="C306" s="3"/>
      <c r="D306" s="3"/>
      <c r="E306" s="3"/>
      <c r="F306" s="3"/>
      <c r="G306" s="3"/>
      <c r="H306" s="3"/>
      <c r="I306" s="3"/>
      <c r="J306" s="3"/>
      <c r="K306" s="3"/>
    </row>
    <row r="307" spans="2:11" ht="35" customHeight="1" x14ac:dyDescent="0.2">
      <c r="B307" s="25"/>
      <c r="C307" s="199" t="s">
        <v>136</v>
      </c>
      <c r="D307" s="199"/>
      <c r="E307" s="199"/>
      <c r="F307" s="199"/>
      <c r="G307" s="199"/>
      <c r="H307" s="199"/>
      <c r="I307" s="199"/>
      <c r="J307" s="199"/>
      <c r="K307" s="200"/>
    </row>
    <row r="308" spans="2:11" x14ac:dyDescent="0.2">
      <c r="C308" s="3"/>
      <c r="D308" s="3"/>
      <c r="E308" s="3"/>
      <c r="F308" s="3"/>
      <c r="G308" s="3"/>
      <c r="H308" s="3"/>
      <c r="I308" s="3"/>
      <c r="J308" s="3"/>
      <c r="K308" s="3"/>
    </row>
    <row r="309" spans="2:11" x14ac:dyDescent="0.2">
      <c r="C309" s="4"/>
      <c r="D309" s="3"/>
      <c r="E309" s="154" t="s">
        <v>137</v>
      </c>
      <c r="F309" s="3"/>
      <c r="G309" s="3"/>
      <c r="H309" s="3"/>
      <c r="I309" s="3"/>
      <c r="J309" s="3"/>
      <c r="K309" s="3"/>
    </row>
    <row r="310" spans="2:11" x14ac:dyDescent="0.2">
      <c r="C310" s="4"/>
      <c r="D310" s="3"/>
      <c r="E310" s="154" t="s">
        <v>138</v>
      </c>
      <c r="F310" s="3"/>
      <c r="G310" s="3"/>
      <c r="H310" s="3"/>
      <c r="I310" s="3"/>
      <c r="J310" s="3"/>
      <c r="K310" s="3"/>
    </row>
    <row r="311" spans="2:11" x14ac:dyDescent="0.2">
      <c r="C311" s="4"/>
      <c r="D311" s="3"/>
      <c r="E311" s="154" t="s">
        <v>139</v>
      </c>
      <c r="F311" s="3"/>
      <c r="G311" s="3"/>
      <c r="H311" s="3"/>
      <c r="I311" s="3"/>
      <c r="J311" s="3"/>
      <c r="K311" s="3"/>
    </row>
    <row r="312" spans="2:11" x14ac:dyDescent="0.2">
      <c r="C312" s="4"/>
      <c r="D312" s="3"/>
      <c r="E312" s="154" t="s">
        <v>140</v>
      </c>
      <c r="F312" s="3"/>
      <c r="G312" s="3"/>
      <c r="H312" s="3"/>
      <c r="I312" s="3"/>
      <c r="J312" s="3"/>
      <c r="K312" s="3"/>
    </row>
    <row r="313" spans="2:11" x14ac:dyDescent="0.2">
      <c r="C313" s="4"/>
      <c r="D313" s="3"/>
      <c r="E313" s="154" t="s">
        <v>12</v>
      </c>
      <c r="F313" s="3"/>
      <c r="G313" s="3"/>
      <c r="H313" s="3"/>
      <c r="I313" s="3"/>
      <c r="J313" s="3"/>
      <c r="K313" s="3"/>
    </row>
    <row r="314" spans="2:11" x14ac:dyDescent="0.2">
      <c r="C314" s="3"/>
      <c r="D314" s="3"/>
      <c r="E314" s="3"/>
      <c r="F314" s="3"/>
      <c r="G314" s="3"/>
      <c r="H314" s="3"/>
      <c r="I314" s="3"/>
      <c r="J314" s="3"/>
      <c r="K314" s="3"/>
    </row>
    <row r="315" spans="2:11" hidden="1" x14ac:dyDescent="0.2">
      <c r="C315" s="13" t="s">
        <v>13</v>
      </c>
      <c r="D315" s="9"/>
      <c r="E315" s="11">
        <f>IF(C309="X",1,IF(C310="X",2,IF(C311="X",3,IF(C312="X",4,0))))</f>
        <v>0</v>
      </c>
      <c r="F315" s="3"/>
      <c r="G315" s="3"/>
      <c r="H315" s="3"/>
      <c r="I315" s="3"/>
      <c r="J315" s="3"/>
      <c r="K315" s="3"/>
    </row>
    <row r="316" spans="2:11" x14ac:dyDescent="0.2">
      <c r="C316" s="3"/>
      <c r="D316" s="3"/>
      <c r="E316" s="3"/>
      <c r="F316" s="3"/>
      <c r="G316" s="3"/>
      <c r="H316" s="3"/>
      <c r="I316" s="3"/>
      <c r="J316" s="3"/>
      <c r="K316" s="3"/>
    </row>
    <row r="317" spans="2:11" ht="34" customHeight="1" x14ac:dyDescent="0.2">
      <c r="B317" s="25"/>
      <c r="C317" s="199" t="s">
        <v>141</v>
      </c>
      <c r="D317" s="199"/>
      <c r="E317" s="199"/>
      <c r="F317" s="199"/>
      <c r="G317" s="199"/>
      <c r="H317" s="199"/>
      <c r="I317" s="199"/>
      <c r="J317" s="199"/>
      <c r="K317" s="200"/>
    </row>
    <row r="318" spans="2:11" x14ac:dyDescent="0.2">
      <c r="C318" s="3"/>
      <c r="D318" s="3"/>
      <c r="E318" s="3"/>
      <c r="F318" s="3"/>
      <c r="G318" s="3"/>
      <c r="H318" s="3"/>
      <c r="I318" s="3"/>
      <c r="J318" s="3"/>
      <c r="K318" s="3"/>
    </row>
    <row r="319" spans="2:11" x14ac:dyDescent="0.2">
      <c r="C319" s="4"/>
      <c r="D319" s="3"/>
      <c r="E319" s="154" t="s">
        <v>46</v>
      </c>
      <c r="F319" s="3"/>
      <c r="G319" s="3"/>
      <c r="H319" s="3"/>
      <c r="I319" s="3"/>
      <c r="J319" s="3"/>
      <c r="K319" s="3"/>
    </row>
    <row r="320" spans="2:11" x14ac:dyDescent="0.2">
      <c r="C320" s="4"/>
      <c r="D320" s="3"/>
      <c r="E320" s="154" t="s">
        <v>142</v>
      </c>
      <c r="F320" s="3"/>
      <c r="G320" s="3"/>
      <c r="H320" s="3"/>
      <c r="I320" s="3"/>
      <c r="J320" s="3"/>
      <c r="K320" s="3"/>
    </row>
    <row r="321" spans="2:11" x14ac:dyDescent="0.2">
      <c r="C321" s="4"/>
      <c r="D321" s="3"/>
      <c r="E321" s="154" t="s">
        <v>143</v>
      </c>
      <c r="F321" s="3"/>
      <c r="G321" s="3"/>
      <c r="H321" s="3"/>
      <c r="I321" s="3"/>
      <c r="J321" s="3"/>
      <c r="K321" s="3"/>
    </row>
    <row r="322" spans="2:11" x14ac:dyDescent="0.2">
      <c r="C322" s="4"/>
      <c r="D322" s="3"/>
      <c r="E322" s="154" t="s">
        <v>144</v>
      </c>
      <c r="F322" s="3"/>
      <c r="G322" s="3"/>
      <c r="H322" s="3"/>
      <c r="I322" s="3"/>
      <c r="J322" s="3"/>
      <c r="K322" s="3"/>
    </row>
    <row r="323" spans="2:11" x14ac:dyDescent="0.2">
      <c r="C323" s="4"/>
      <c r="D323" s="3"/>
      <c r="E323" s="154" t="s">
        <v>12</v>
      </c>
      <c r="F323" s="3"/>
      <c r="G323" s="3"/>
      <c r="H323" s="3"/>
      <c r="I323" s="3"/>
      <c r="J323" s="3"/>
      <c r="K323" s="3"/>
    </row>
    <row r="324" spans="2:11" x14ac:dyDescent="0.2">
      <c r="C324" s="3"/>
      <c r="D324" s="3"/>
      <c r="E324" s="3"/>
      <c r="F324" s="3"/>
      <c r="G324" s="3"/>
      <c r="H324" s="3"/>
      <c r="I324" s="3"/>
      <c r="J324" s="3"/>
      <c r="K324" s="3"/>
    </row>
    <row r="325" spans="2:11" hidden="1" x14ac:dyDescent="0.2">
      <c r="C325" s="13" t="s">
        <v>13</v>
      </c>
      <c r="D325" s="9"/>
      <c r="E325" s="11">
        <f>IF(C319="X",1,IF(C320="X",2,IF(C321="X",3,IF(C322="X",4,0))))</f>
        <v>0</v>
      </c>
      <c r="F325" s="3"/>
      <c r="G325" s="3"/>
      <c r="H325" s="3"/>
      <c r="I325" s="3"/>
      <c r="J325" s="3"/>
      <c r="K325" s="3"/>
    </row>
    <row r="326" spans="2:11" x14ac:dyDescent="0.2">
      <c r="C326" s="3"/>
      <c r="D326" s="3"/>
      <c r="E326" s="3"/>
      <c r="F326" s="3"/>
      <c r="G326" s="3"/>
      <c r="H326" s="3"/>
      <c r="I326" s="3"/>
      <c r="J326" s="3"/>
      <c r="K326" s="3"/>
    </row>
    <row r="327" spans="2:11" x14ac:dyDescent="0.2">
      <c r="B327" s="24"/>
      <c r="C327" s="178" t="s">
        <v>109</v>
      </c>
      <c r="D327" s="178"/>
      <c r="E327" s="178"/>
      <c r="F327" s="179"/>
    </row>
    <row r="328" spans="2:11" ht="16" customHeight="1" x14ac:dyDescent="0.2">
      <c r="B328" s="176"/>
      <c r="C328" s="194" t="s">
        <v>145</v>
      </c>
      <c r="D328" s="194"/>
      <c r="E328" s="194"/>
      <c r="F328" s="194"/>
      <c r="G328" s="195"/>
      <c r="H328" s="195"/>
      <c r="I328" s="195"/>
      <c r="J328" s="195"/>
      <c r="K328" s="196"/>
    </row>
    <row r="329" spans="2:11" ht="16" customHeight="1" x14ac:dyDescent="0.2">
      <c r="B329" s="177"/>
      <c r="C329" s="197"/>
      <c r="D329" s="197"/>
      <c r="E329" s="197"/>
      <c r="F329" s="197"/>
      <c r="G329" s="197"/>
      <c r="H329" s="197"/>
      <c r="I329" s="197"/>
      <c r="J329" s="197"/>
      <c r="K329" s="198"/>
    </row>
    <row r="331" spans="2:11" ht="35" customHeight="1" x14ac:dyDescent="0.2">
      <c r="B331" s="25"/>
      <c r="C331" s="199" t="s">
        <v>146</v>
      </c>
      <c r="D331" s="199"/>
      <c r="E331" s="199"/>
      <c r="F331" s="199"/>
      <c r="G331" s="199"/>
      <c r="H331" s="199"/>
      <c r="I331" s="199"/>
      <c r="J331" s="199"/>
      <c r="K331" s="200"/>
    </row>
    <row r="332" spans="2:11" x14ac:dyDescent="0.2">
      <c r="C332" s="3"/>
      <c r="D332" s="3"/>
      <c r="E332" s="3"/>
      <c r="F332" s="3"/>
      <c r="G332" s="3"/>
      <c r="H332" s="3"/>
      <c r="I332" s="3"/>
      <c r="J332" s="3"/>
      <c r="K332" s="3"/>
    </row>
    <row r="333" spans="2:11" ht="17" x14ac:dyDescent="0.2">
      <c r="C333" s="4"/>
      <c r="E333" s="12" t="s">
        <v>5</v>
      </c>
      <c r="F333" s="3"/>
      <c r="G333" s="3"/>
      <c r="H333" s="3"/>
      <c r="I333" s="3"/>
      <c r="J333" s="3"/>
      <c r="K333" s="3"/>
    </row>
    <row r="334" spans="2:11" ht="17" x14ac:dyDescent="0.2">
      <c r="C334" s="4"/>
      <c r="D334" s="3"/>
      <c r="E334" s="12" t="s">
        <v>6</v>
      </c>
      <c r="F334" s="3"/>
      <c r="G334" s="3"/>
      <c r="H334" s="3"/>
      <c r="I334" s="3"/>
      <c r="J334" s="3"/>
      <c r="K334" s="3"/>
    </row>
    <row r="335" spans="2:11" ht="17" x14ac:dyDescent="0.2">
      <c r="C335" s="4"/>
      <c r="D335" s="3"/>
      <c r="E335" s="12" t="s">
        <v>7</v>
      </c>
      <c r="F335" s="3"/>
      <c r="G335" s="3"/>
      <c r="H335" s="3"/>
      <c r="I335" s="3"/>
      <c r="J335" s="3"/>
      <c r="K335" s="3"/>
    </row>
    <row r="336" spans="2:11" ht="17" x14ac:dyDescent="0.2">
      <c r="C336" s="4"/>
      <c r="D336" s="3"/>
      <c r="E336" s="12" t="s">
        <v>8</v>
      </c>
      <c r="F336" s="3"/>
      <c r="G336" s="3"/>
      <c r="H336" s="3"/>
      <c r="I336" s="3"/>
      <c r="J336" s="3"/>
      <c r="K336" s="3"/>
    </row>
    <row r="337" spans="2:11" ht="17" x14ac:dyDescent="0.2">
      <c r="C337" s="4"/>
      <c r="D337" s="3"/>
      <c r="E337" s="12" t="s">
        <v>9</v>
      </c>
      <c r="F337" s="3"/>
      <c r="G337" s="3"/>
      <c r="H337" s="3"/>
      <c r="I337" s="3"/>
      <c r="J337" s="3"/>
      <c r="K337" s="3"/>
    </row>
    <row r="338" spans="2:11" ht="17" x14ac:dyDescent="0.2">
      <c r="C338" s="4"/>
      <c r="D338" s="3"/>
      <c r="E338" s="12" t="s">
        <v>10</v>
      </c>
      <c r="F338" s="3"/>
      <c r="G338" s="3"/>
      <c r="H338" s="3"/>
      <c r="I338" s="3"/>
      <c r="J338" s="3"/>
      <c r="K338" s="3"/>
    </row>
    <row r="339" spans="2:11" ht="17" x14ac:dyDescent="0.2">
      <c r="C339" s="4"/>
      <c r="D339" s="3"/>
      <c r="E339" s="12" t="s">
        <v>11</v>
      </c>
      <c r="F339" s="3"/>
      <c r="G339" s="3"/>
      <c r="H339" s="3"/>
      <c r="I339" s="3"/>
      <c r="J339" s="3"/>
      <c r="K339" s="3"/>
    </row>
    <row r="340" spans="2:11" ht="17" x14ac:dyDescent="0.2">
      <c r="C340" s="4"/>
      <c r="D340" s="3"/>
      <c r="E340" s="12" t="s">
        <v>12</v>
      </c>
      <c r="F340" s="3"/>
      <c r="G340" s="3"/>
      <c r="H340" s="3"/>
      <c r="I340" s="3"/>
      <c r="J340" s="3"/>
      <c r="K340" s="3"/>
    </row>
    <row r="341" spans="2:11" x14ac:dyDescent="0.2">
      <c r="C341" s="3"/>
      <c r="D341" s="3"/>
      <c r="E341" s="3"/>
      <c r="F341" s="3"/>
      <c r="G341" s="3"/>
      <c r="H341" s="3"/>
      <c r="I341" s="3"/>
      <c r="J341" s="3"/>
      <c r="K341" s="3"/>
    </row>
    <row r="342" spans="2:11" hidden="1" x14ac:dyDescent="0.2">
      <c r="C342" s="13" t="s">
        <v>13</v>
      </c>
      <c r="D342" s="10"/>
      <c r="E342" s="11">
        <f>IF(OR(C333="X",C339="X"),1,IF(OR(C334="X",C338="X"),2,IF(OR(C335="X",C337="X"),3,IF(C336="X",4,0))))</f>
        <v>0</v>
      </c>
      <c r="F342" s="3"/>
      <c r="G342" s="3"/>
      <c r="H342" s="3"/>
      <c r="I342" s="3"/>
      <c r="J342" s="3"/>
      <c r="K342" s="3"/>
    </row>
    <row r="343" spans="2:11" x14ac:dyDescent="0.2">
      <c r="C343" s="3"/>
      <c r="D343" s="3"/>
      <c r="E343" s="3"/>
      <c r="F343" s="3"/>
      <c r="G343" s="3"/>
      <c r="H343" s="3"/>
      <c r="I343" s="3"/>
      <c r="J343" s="3"/>
      <c r="K343" s="3"/>
    </row>
    <row r="344" spans="2:11" ht="38" customHeight="1" x14ac:dyDescent="0.2">
      <c r="B344" s="25"/>
      <c r="C344" s="199" t="s">
        <v>147</v>
      </c>
      <c r="D344" s="199"/>
      <c r="E344" s="199"/>
      <c r="F344" s="199"/>
      <c r="G344" s="199"/>
      <c r="H344" s="199"/>
      <c r="I344" s="199"/>
      <c r="J344" s="199"/>
      <c r="K344" s="200"/>
    </row>
    <row r="345" spans="2:11" x14ac:dyDescent="0.2">
      <c r="C345" s="3"/>
      <c r="D345" s="3"/>
      <c r="E345" s="3"/>
      <c r="F345" s="3"/>
      <c r="G345" s="3"/>
      <c r="H345" s="3"/>
      <c r="I345" s="3"/>
      <c r="J345" s="3"/>
      <c r="K345" s="3"/>
    </row>
    <row r="346" spans="2:11" x14ac:dyDescent="0.2">
      <c r="C346" s="4"/>
      <c r="D346" s="3"/>
      <c r="E346" s="154" t="s">
        <v>148</v>
      </c>
      <c r="F346" s="3"/>
      <c r="G346" s="3"/>
      <c r="H346" s="3"/>
      <c r="I346" s="3"/>
      <c r="J346" s="3"/>
      <c r="K346" s="3"/>
    </row>
    <row r="347" spans="2:11" x14ac:dyDescent="0.2">
      <c r="C347" s="4"/>
      <c r="D347" s="3"/>
      <c r="E347" s="154" t="s">
        <v>149</v>
      </c>
      <c r="F347" s="3"/>
      <c r="G347" s="3"/>
      <c r="H347" s="3"/>
      <c r="I347" s="3"/>
      <c r="J347" s="3"/>
      <c r="K347" s="3"/>
    </row>
    <row r="348" spans="2:11" x14ac:dyDescent="0.2">
      <c r="C348" s="4"/>
      <c r="D348" s="3"/>
      <c r="E348" s="154" t="s">
        <v>150</v>
      </c>
      <c r="F348" s="3"/>
      <c r="G348" s="3"/>
      <c r="H348" s="3"/>
      <c r="I348" s="3"/>
      <c r="J348" s="3"/>
      <c r="K348" s="3"/>
    </row>
    <row r="349" spans="2:11" x14ac:dyDescent="0.2">
      <c r="C349" s="4"/>
      <c r="D349" s="3"/>
      <c r="E349" s="154" t="s">
        <v>151</v>
      </c>
      <c r="F349" s="3"/>
      <c r="G349" s="3"/>
      <c r="H349" s="3"/>
      <c r="I349" s="3"/>
      <c r="J349" s="3"/>
      <c r="K349" s="3"/>
    </row>
    <row r="350" spans="2:11" x14ac:dyDescent="0.2">
      <c r="C350" s="4"/>
      <c r="D350" s="3"/>
      <c r="E350" s="154" t="s">
        <v>12</v>
      </c>
      <c r="F350" s="3"/>
      <c r="G350" s="3"/>
      <c r="H350" s="3"/>
      <c r="I350" s="3"/>
      <c r="J350" s="3"/>
      <c r="K350" s="3"/>
    </row>
    <row r="351" spans="2:11" x14ac:dyDescent="0.2">
      <c r="C351" s="3"/>
      <c r="D351" s="3"/>
      <c r="E351" s="3"/>
      <c r="F351" s="3"/>
      <c r="G351" s="3"/>
      <c r="H351" s="3"/>
      <c r="I351" s="3"/>
      <c r="J351" s="3"/>
      <c r="K351" s="3"/>
    </row>
    <row r="352" spans="2:11" hidden="1" x14ac:dyDescent="0.2">
      <c r="C352" s="13" t="s">
        <v>13</v>
      </c>
      <c r="D352" s="9"/>
      <c r="E352" s="11">
        <f>IF(C346="X",1,IF(C347="X",2,IF(C348="X",3,IF(C349="X",4,0))))</f>
        <v>0</v>
      </c>
      <c r="F352" s="3"/>
      <c r="G352" s="3"/>
      <c r="H352" s="3"/>
      <c r="I352" s="3"/>
      <c r="J352" s="3"/>
      <c r="K352" s="3"/>
    </row>
    <row r="353" spans="2:11" x14ac:dyDescent="0.2">
      <c r="C353" s="3"/>
      <c r="D353" s="3"/>
      <c r="E353" s="3"/>
      <c r="F353" s="3"/>
      <c r="G353" s="3"/>
      <c r="H353" s="3"/>
      <c r="I353" s="3"/>
      <c r="J353" s="3"/>
      <c r="K353" s="3"/>
    </row>
    <row r="354" spans="2:11" ht="46" customHeight="1" x14ac:dyDescent="0.2">
      <c r="B354" s="25"/>
      <c r="C354" s="199" t="s">
        <v>152</v>
      </c>
      <c r="D354" s="199"/>
      <c r="E354" s="199"/>
      <c r="F354" s="199"/>
      <c r="G354" s="199"/>
      <c r="H354" s="199"/>
      <c r="I354" s="199"/>
      <c r="J354" s="199"/>
      <c r="K354" s="200"/>
    </row>
    <row r="355" spans="2:11" x14ac:dyDescent="0.2">
      <c r="C355" s="3"/>
      <c r="D355" s="3"/>
      <c r="E355" s="3"/>
      <c r="F355" s="3"/>
      <c r="G355" s="3"/>
      <c r="H355" s="3"/>
      <c r="I355" s="3"/>
      <c r="J355" s="3"/>
      <c r="K355" s="3"/>
    </row>
    <row r="356" spans="2:11" x14ac:dyDescent="0.2">
      <c r="C356" s="4"/>
      <c r="D356" s="3"/>
      <c r="E356" s="154" t="s">
        <v>46</v>
      </c>
      <c r="F356" s="3"/>
      <c r="G356" s="3"/>
      <c r="H356" s="3"/>
      <c r="I356" s="3"/>
      <c r="J356" s="3"/>
      <c r="K356" s="3"/>
    </row>
    <row r="357" spans="2:11" x14ac:dyDescent="0.2">
      <c r="C357" s="4"/>
      <c r="D357" s="3"/>
      <c r="E357" s="154" t="s">
        <v>153</v>
      </c>
      <c r="F357" s="3"/>
      <c r="G357" s="3"/>
      <c r="H357" s="3"/>
      <c r="I357" s="3"/>
      <c r="J357" s="3"/>
      <c r="K357" s="3"/>
    </row>
    <row r="358" spans="2:11" x14ac:dyDescent="0.2">
      <c r="C358" s="4"/>
      <c r="D358" s="3"/>
      <c r="E358" s="154" t="s">
        <v>154</v>
      </c>
      <c r="F358" s="3"/>
      <c r="G358" s="3"/>
      <c r="H358" s="3"/>
      <c r="I358" s="3"/>
      <c r="J358" s="3"/>
      <c r="K358" s="3"/>
    </row>
    <row r="359" spans="2:11" x14ac:dyDescent="0.2">
      <c r="C359" s="4"/>
      <c r="D359" s="3"/>
      <c r="E359" s="154" t="s">
        <v>155</v>
      </c>
      <c r="F359" s="3"/>
      <c r="G359" s="3"/>
      <c r="H359" s="3"/>
      <c r="I359" s="3"/>
      <c r="J359" s="3"/>
      <c r="K359" s="3"/>
    </row>
    <row r="360" spans="2:11" x14ac:dyDescent="0.2">
      <c r="C360" s="4"/>
      <c r="D360" s="3"/>
      <c r="E360" s="154" t="s">
        <v>12</v>
      </c>
      <c r="F360" s="3"/>
      <c r="G360" s="3"/>
      <c r="H360" s="3"/>
      <c r="I360" s="3"/>
      <c r="J360" s="3"/>
      <c r="K360" s="3"/>
    </row>
    <row r="361" spans="2:11" x14ac:dyDescent="0.2">
      <c r="C361" s="3"/>
      <c r="D361" s="3"/>
      <c r="E361" s="3"/>
      <c r="F361" s="3"/>
      <c r="G361" s="3"/>
      <c r="H361" s="3"/>
      <c r="I361" s="3"/>
      <c r="J361" s="3"/>
      <c r="K361" s="3"/>
    </row>
    <row r="362" spans="2:11" hidden="1" x14ac:dyDescent="0.2">
      <c r="C362" s="13" t="s">
        <v>13</v>
      </c>
      <c r="D362" s="9"/>
      <c r="E362" s="11">
        <f>IF(C356="X",1,IF(C357="X",2,IF(C358="X",3,IF(C359="X",4,0))))</f>
        <v>0</v>
      </c>
      <c r="F362" s="3"/>
      <c r="G362" s="3"/>
      <c r="H362" s="3"/>
      <c r="I362" s="3"/>
      <c r="J362" s="3"/>
      <c r="K362" s="3"/>
    </row>
    <row r="363" spans="2:11" x14ac:dyDescent="0.2">
      <c r="C363" s="3"/>
      <c r="D363" s="3"/>
      <c r="E363" s="3"/>
      <c r="F363" s="3"/>
      <c r="G363" s="3"/>
      <c r="H363" s="3"/>
      <c r="I363" s="3"/>
      <c r="J363" s="3"/>
      <c r="K363" s="3"/>
    </row>
    <row r="364" spans="2:11" x14ac:dyDescent="0.2">
      <c r="B364" s="24"/>
      <c r="C364" s="178" t="s">
        <v>109</v>
      </c>
      <c r="D364" s="178"/>
      <c r="E364" s="178"/>
      <c r="F364" s="179"/>
    </row>
    <row r="365" spans="2:11" ht="16" customHeight="1" x14ac:dyDescent="0.2">
      <c r="B365" s="176"/>
      <c r="C365" s="194" t="s">
        <v>156</v>
      </c>
      <c r="D365" s="194"/>
      <c r="E365" s="194"/>
      <c r="F365" s="194"/>
      <c r="G365" s="195"/>
      <c r="H365" s="195"/>
      <c r="I365" s="195"/>
      <c r="J365" s="195"/>
      <c r="K365" s="196"/>
    </row>
    <row r="366" spans="2:11" ht="16" customHeight="1" x14ac:dyDescent="0.2">
      <c r="B366" s="177"/>
      <c r="C366" s="197"/>
      <c r="D366" s="197"/>
      <c r="E366" s="197"/>
      <c r="F366" s="197"/>
      <c r="G366" s="197"/>
      <c r="H366" s="197"/>
      <c r="I366" s="197"/>
      <c r="J366" s="197"/>
      <c r="K366" s="198"/>
    </row>
    <row r="368" spans="2:11" ht="35" customHeight="1" x14ac:dyDescent="0.2">
      <c r="B368" s="25"/>
      <c r="C368" s="199" t="s">
        <v>157</v>
      </c>
      <c r="D368" s="199"/>
      <c r="E368" s="199"/>
      <c r="F368" s="199"/>
      <c r="G368" s="199"/>
      <c r="H368" s="199"/>
      <c r="I368" s="199"/>
      <c r="J368" s="199"/>
      <c r="K368" s="200"/>
    </row>
    <row r="369" spans="2:11" x14ac:dyDescent="0.2">
      <c r="C369" s="3"/>
      <c r="D369" s="3"/>
      <c r="E369" s="3"/>
      <c r="F369" s="3"/>
      <c r="G369" s="3"/>
      <c r="H369" s="3"/>
      <c r="I369" s="3"/>
      <c r="J369" s="3"/>
      <c r="K369" s="3"/>
    </row>
    <row r="370" spans="2:11" x14ac:dyDescent="0.2">
      <c r="C370" s="4"/>
      <c r="D370" s="3"/>
      <c r="E370" s="154" t="s">
        <v>158</v>
      </c>
      <c r="F370" s="3"/>
      <c r="G370" s="3"/>
      <c r="H370" s="3"/>
      <c r="I370" s="3"/>
      <c r="J370" s="3"/>
      <c r="K370" s="3"/>
    </row>
    <row r="371" spans="2:11" x14ac:dyDescent="0.2">
      <c r="C371" s="4"/>
      <c r="D371" s="3"/>
      <c r="E371" s="154" t="s">
        <v>159</v>
      </c>
      <c r="F371" s="3"/>
      <c r="G371" s="3"/>
      <c r="H371" s="3"/>
      <c r="I371" s="3"/>
      <c r="J371" s="3"/>
      <c r="K371" s="3"/>
    </row>
    <row r="372" spans="2:11" x14ac:dyDescent="0.2">
      <c r="C372" s="4"/>
      <c r="D372" s="3"/>
      <c r="E372" s="154" t="s">
        <v>160</v>
      </c>
      <c r="F372" s="3"/>
      <c r="G372" s="3"/>
      <c r="H372" s="3"/>
      <c r="I372" s="3"/>
      <c r="J372" s="3"/>
      <c r="K372" s="3"/>
    </row>
    <row r="373" spans="2:11" x14ac:dyDescent="0.2">
      <c r="C373" s="4"/>
      <c r="D373" s="3"/>
      <c r="E373" s="154" t="s">
        <v>161</v>
      </c>
      <c r="F373" s="3"/>
      <c r="G373" s="3"/>
      <c r="H373" s="3"/>
      <c r="I373" s="3"/>
      <c r="J373" s="3"/>
      <c r="K373" s="3"/>
    </row>
    <row r="374" spans="2:11" x14ac:dyDescent="0.2">
      <c r="C374" s="4"/>
      <c r="D374" s="3"/>
      <c r="E374" s="154" t="s">
        <v>12</v>
      </c>
      <c r="F374" s="3"/>
      <c r="G374" s="3"/>
      <c r="H374" s="3"/>
      <c r="I374" s="3"/>
      <c r="J374" s="3"/>
      <c r="K374" s="3"/>
    </row>
    <row r="375" spans="2:11" x14ac:dyDescent="0.2">
      <c r="C375" s="3"/>
      <c r="D375" s="3"/>
      <c r="E375" s="3"/>
      <c r="F375" s="3"/>
      <c r="G375" s="3"/>
      <c r="H375" s="3"/>
      <c r="I375" s="3"/>
      <c r="J375" s="3"/>
      <c r="K375" s="3"/>
    </row>
    <row r="376" spans="2:11" hidden="1" x14ac:dyDescent="0.2">
      <c r="C376" s="13" t="s">
        <v>13</v>
      </c>
      <c r="D376" s="9"/>
      <c r="E376" s="11">
        <f>IF(C370="X",1,IF(C371="X",2,IF(C372="X",3,IF(C373="X",4,0))))</f>
        <v>0</v>
      </c>
      <c r="F376" s="3"/>
      <c r="G376" s="3"/>
      <c r="H376" s="3"/>
      <c r="I376" s="3"/>
      <c r="J376" s="3"/>
      <c r="K376" s="3"/>
    </row>
    <row r="377" spans="2:11" x14ac:dyDescent="0.2">
      <c r="C377" s="3"/>
      <c r="D377" s="3"/>
      <c r="E377" s="3"/>
      <c r="F377" s="3"/>
      <c r="G377" s="3"/>
      <c r="H377" s="3"/>
      <c r="I377" s="3"/>
      <c r="J377" s="3"/>
      <c r="K377" s="3"/>
    </row>
    <row r="378" spans="2:11" x14ac:dyDescent="0.2">
      <c r="B378" s="26"/>
      <c r="C378" s="213" t="s">
        <v>162</v>
      </c>
      <c r="D378" s="213"/>
      <c r="E378" s="213"/>
      <c r="F378" s="214"/>
    </row>
    <row r="379" spans="2:11" ht="16" customHeight="1" x14ac:dyDescent="0.2">
      <c r="B379" s="27"/>
      <c r="C379" s="202" t="s">
        <v>163</v>
      </c>
      <c r="D379" s="202"/>
      <c r="E379" s="202"/>
      <c r="F379" s="202"/>
      <c r="G379" s="203"/>
      <c r="H379" s="203"/>
      <c r="I379" s="203"/>
      <c r="J379" s="203"/>
      <c r="K379" s="204"/>
    </row>
    <row r="380" spans="2:11" ht="16" customHeight="1" x14ac:dyDescent="0.2">
      <c r="B380" s="28"/>
      <c r="C380" s="205"/>
      <c r="D380" s="205"/>
      <c r="E380" s="205"/>
      <c r="F380" s="205"/>
      <c r="G380" s="205"/>
      <c r="H380" s="205"/>
      <c r="I380" s="205"/>
      <c r="J380" s="205"/>
      <c r="K380" s="206"/>
    </row>
    <row r="381" spans="2:11" ht="32" customHeight="1" x14ac:dyDescent="0.2"/>
    <row r="382" spans="2:11" ht="50" customHeight="1" x14ac:dyDescent="0.2">
      <c r="B382" s="29"/>
      <c r="C382" s="207" t="s">
        <v>164</v>
      </c>
      <c r="D382" s="207"/>
      <c r="E382" s="207"/>
      <c r="F382" s="207"/>
      <c r="G382" s="207"/>
      <c r="H382" s="207"/>
      <c r="I382" s="207"/>
      <c r="J382" s="207"/>
      <c r="K382" s="208"/>
    </row>
    <row r="383" spans="2:11" x14ac:dyDescent="0.2">
      <c r="C383" s="3"/>
      <c r="D383" s="3"/>
      <c r="E383" s="3"/>
      <c r="F383" s="3"/>
      <c r="G383" s="3"/>
      <c r="H383" s="3"/>
      <c r="I383" s="3"/>
      <c r="J383" s="3"/>
      <c r="K383" s="3"/>
    </row>
    <row r="384" spans="2:11" ht="17" x14ac:dyDescent="0.2">
      <c r="C384" s="4"/>
      <c r="E384" s="12" t="s">
        <v>5</v>
      </c>
      <c r="F384" s="3"/>
      <c r="G384" s="3"/>
      <c r="H384" s="3"/>
      <c r="I384" s="3"/>
      <c r="J384" s="3"/>
      <c r="K384" s="3"/>
    </row>
    <row r="385" spans="2:11" ht="17" x14ac:dyDescent="0.2">
      <c r="C385" s="4"/>
      <c r="D385" s="3"/>
      <c r="E385" s="12" t="s">
        <v>6</v>
      </c>
      <c r="F385" s="3"/>
      <c r="G385" s="3"/>
      <c r="H385" s="3"/>
      <c r="I385" s="3"/>
      <c r="J385" s="3"/>
      <c r="K385" s="3"/>
    </row>
    <row r="386" spans="2:11" ht="17" x14ac:dyDescent="0.2">
      <c r="C386" s="4"/>
      <c r="D386" s="3"/>
      <c r="E386" s="12" t="s">
        <v>7</v>
      </c>
      <c r="F386" s="3"/>
      <c r="G386" s="3"/>
      <c r="H386" s="3"/>
      <c r="I386" s="3"/>
      <c r="J386" s="3"/>
      <c r="K386" s="3"/>
    </row>
    <row r="387" spans="2:11" ht="17" x14ac:dyDescent="0.2">
      <c r="C387" s="4"/>
      <c r="D387" s="3"/>
      <c r="E387" s="12" t="s">
        <v>8</v>
      </c>
      <c r="F387" s="3"/>
      <c r="G387" s="3"/>
      <c r="H387" s="3"/>
      <c r="I387" s="3"/>
      <c r="J387" s="3"/>
      <c r="K387" s="3"/>
    </row>
    <row r="388" spans="2:11" ht="17" x14ac:dyDescent="0.2">
      <c r="C388" s="4"/>
      <c r="D388" s="3"/>
      <c r="E388" s="12" t="s">
        <v>9</v>
      </c>
      <c r="F388" s="3"/>
      <c r="G388" s="3"/>
      <c r="H388" s="3"/>
      <c r="I388" s="3"/>
      <c r="J388" s="3"/>
      <c r="K388" s="3"/>
    </row>
    <row r="389" spans="2:11" ht="17" x14ac:dyDescent="0.2">
      <c r="C389" s="4"/>
      <c r="D389" s="3"/>
      <c r="E389" s="12" t="s">
        <v>10</v>
      </c>
      <c r="F389" s="3"/>
      <c r="G389" s="3"/>
      <c r="H389" s="3"/>
      <c r="I389" s="3"/>
      <c r="J389" s="3"/>
      <c r="K389" s="3"/>
    </row>
    <row r="390" spans="2:11" ht="17" x14ac:dyDescent="0.2">
      <c r="C390" s="4"/>
      <c r="D390" s="3"/>
      <c r="E390" s="12" t="s">
        <v>11</v>
      </c>
      <c r="F390" s="3"/>
      <c r="G390" s="3"/>
      <c r="H390" s="3"/>
      <c r="I390" s="3"/>
      <c r="J390" s="3"/>
      <c r="K390" s="3"/>
    </row>
    <row r="391" spans="2:11" ht="17" x14ac:dyDescent="0.2">
      <c r="C391" s="4"/>
      <c r="D391" s="3"/>
      <c r="E391" s="12" t="s">
        <v>12</v>
      </c>
      <c r="F391" s="3"/>
      <c r="G391" s="3"/>
      <c r="H391" s="3"/>
      <c r="I391" s="3"/>
      <c r="J391" s="3"/>
      <c r="K391" s="3"/>
    </row>
    <row r="392" spans="2:11" x14ac:dyDescent="0.2">
      <c r="C392" s="3"/>
      <c r="D392" s="3"/>
      <c r="E392" s="3"/>
      <c r="F392" s="3"/>
      <c r="G392" s="3"/>
      <c r="H392" s="3"/>
      <c r="I392" s="3"/>
      <c r="J392" s="3"/>
      <c r="K392" s="3"/>
    </row>
    <row r="393" spans="2:11" hidden="1" x14ac:dyDescent="0.2">
      <c r="C393" s="13" t="s">
        <v>13</v>
      </c>
      <c r="D393" s="10"/>
      <c r="E393" s="11">
        <f>IF(OR(C384="X",C390="X"),1,IF(OR(C385="X",C389="X"),2,IF(OR(C386="X",C388="X"),3,IF(C387="X",4,0))))</f>
        <v>0</v>
      </c>
      <c r="F393" s="3"/>
      <c r="G393" s="3"/>
      <c r="H393" s="3"/>
      <c r="I393" s="3"/>
      <c r="J393" s="3"/>
      <c r="K393" s="3"/>
    </row>
    <row r="394" spans="2:11" x14ac:dyDescent="0.2">
      <c r="C394" s="3"/>
      <c r="D394" s="3"/>
      <c r="E394" s="3"/>
      <c r="F394" s="3"/>
      <c r="G394" s="3"/>
      <c r="H394" s="3"/>
      <c r="I394" s="3"/>
      <c r="J394" s="3"/>
      <c r="K394" s="3"/>
    </row>
    <row r="395" spans="2:11" ht="48" customHeight="1" x14ac:dyDescent="0.2">
      <c r="B395" s="29"/>
      <c r="C395" s="211" t="s">
        <v>165</v>
      </c>
      <c r="D395" s="211"/>
      <c r="E395" s="211"/>
      <c r="F395" s="211"/>
      <c r="G395" s="211"/>
      <c r="H395" s="211"/>
      <c r="I395" s="211"/>
      <c r="J395" s="211"/>
      <c r="K395" s="212"/>
    </row>
    <row r="396" spans="2:11" x14ac:dyDescent="0.2">
      <c r="C396" s="3"/>
      <c r="D396" s="3"/>
      <c r="E396" s="3"/>
      <c r="F396" s="3"/>
      <c r="G396" s="3"/>
      <c r="H396" s="3"/>
      <c r="I396" s="3"/>
      <c r="J396" s="3"/>
      <c r="K396" s="3"/>
    </row>
    <row r="397" spans="2:11" x14ac:dyDescent="0.2">
      <c r="C397" s="4"/>
      <c r="D397" s="3"/>
      <c r="E397" s="14" t="s">
        <v>46</v>
      </c>
      <c r="F397" s="3"/>
      <c r="G397" s="3"/>
      <c r="H397" s="3"/>
      <c r="I397" s="3"/>
      <c r="J397" s="3"/>
      <c r="K397" s="3"/>
    </row>
    <row r="398" spans="2:11" x14ac:dyDescent="0.2">
      <c r="C398" s="4"/>
      <c r="D398" s="3"/>
      <c r="E398" s="14" t="s">
        <v>166</v>
      </c>
      <c r="F398" s="3"/>
      <c r="G398" s="3"/>
      <c r="H398" s="3"/>
      <c r="I398" s="3"/>
      <c r="J398" s="3"/>
      <c r="K398" s="3"/>
    </row>
    <row r="399" spans="2:11" x14ac:dyDescent="0.2">
      <c r="C399" s="4"/>
      <c r="D399" s="3"/>
      <c r="E399" s="14" t="s">
        <v>167</v>
      </c>
      <c r="F399" s="3"/>
      <c r="G399" s="3"/>
      <c r="H399" s="3"/>
      <c r="I399" s="3"/>
      <c r="J399" s="3"/>
      <c r="K399" s="3"/>
    </row>
    <row r="400" spans="2:11" x14ac:dyDescent="0.2">
      <c r="C400" s="4"/>
      <c r="D400" s="3"/>
      <c r="E400" s="14" t="s">
        <v>168</v>
      </c>
      <c r="F400" s="3"/>
      <c r="G400" s="3"/>
      <c r="H400" s="3"/>
      <c r="I400" s="3"/>
      <c r="J400" s="3"/>
      <c r="K400" s="3"/>
    </row>
    <row r="401" spans="2:11" x14ac:dyDescent="0.2">
      <c r="C401" s="4"/>
      <c r="D401" s="3"/>
      <c r="E401" s="14" t="s">
        <v>12</v>
      </c>
      <c r="F401" s="3"/>
      <c r="G401" s="3"/>
      <c r="H401" s="3"/>
      <c r="I401" s="3"/>
      <c r="J401" s="3"/>
      <c r="K401" s="3"/>
    </row>
    <row r="402" spans="2:11" x14ac:dyDescent="0.2">
      <c r="C402" s="3"/>
      <c r="D402" s="3"/>
      <c r="E402" s="3"/>
      <c r="F402" s="3"/>
      <c r="G402" s="3"/>
      <c r="H402" s="3"/>
      <c r="I402" s="3"/>
      <c r="J402" s="3"/>
      <c r="K402" s="3"/>
    </row>
    <row r="403" spans="2:11" hidden="1" x14ac:dyDescent="0.2">
      <c r="C403" s="13" t="s">
        <v>13</v>
      </c>
      <c r="D403" s="9"/>
      <c r="E403" s="11">
        <f>IF(C397="X",1,IF(C398="X",2,IF(C399="X",3,IF(C400="X",4,0))))</f>
        <v>0</v>
      </c>
      <c r="F403" s="3"/>
      <c r="G403" s="3"/>
      <c r="H403" s="3"/>
      <c r="I403" s="3"/>
      <c r="J403" s="3"/>
      <c r="K403" s="3"/>
    </row>
    <row r="405" spans="2:11" ht="52" customHeight="1" x14ac:dyDescent="0.2">
      <c r="B405" s="29"/>
      <c r="C405" s="207" t="s">
        <v>169</v>
      </c>
      <c r="D405" s="207"/>
      <c r="E405" s="207"/>
      <c r="F405" s="207"/>
      <c r="G405" s="207"/>
      <c r="H405" s="207"/>
      <c r="I405" s="207"/>
      <c r="J405" s="207"/>
      <c r="K405" s="208"/>
    </row>
    <row r="406" spans="2:11" x14ac:dyDescent="0.2">
      <c r="C406" s="3"/>
      <c r="D406" s="3"/>
      <c r="E406" s="3"/>
      <c r="F406" s="3"/>
      <c r="G406" s="3"/>
      <c r="H406" s="3"/>
      <c r="I406" s="3"/>
      <c r="J406" s="3"/>
      <c r="K406" s="3"/>
    </row>
    <row r="407" spans="2:11" x14ac:dyDescent="0.2">
      <c r="C407" s="4"/>
      <c r="D407" s="3"/>
      <c r="E407" s="154" t="s">
        <v>170</v>
      </c>
      <c r="F407" s="3"/>
      <c r="G407" s="3"/>
      <c r="H407" s="3"/>
      <c r="I407" s="3"/>
      <c r="J407" s="3"/>
      <c r="K407" s="3"/>
    </row>
    <row r="408" spans="2:11" x14ac:dyDescent="0.2">
      <c r="C408" s="4"/>
      <c r="D408" s="3"/>
      <c r="E408" s="154" t="s">
        <v>171</v>
      </c>
      <c r="F408" s="3"/>
      <c r="G408" s="3"/>
      <c r="H408" s="3"/>
      <c r="I408" s="3"/>
      <c r="J408" s="3"/>
      <c r="K408" s="3"/>
    </row>
    <row r="409" spans="2:11" x14ac:dyDescent="0.2">
      <c r="C409" s="4"/>
      <c r="D409" s="3"/>
      <c r="E409" s="154" t="s">
        <v>172</v>
      </c>
      <c r="F409" s="3"/>
      <c r="G409" s="3"/>
      <c r="H409" s="3"/>
      <c r="I409" s="3"/>
      <c r="J409" s="3"/>
      <c r="K409" s="3"/>
    </row>
    <row r="410" spans="2:11" x14ac:dyDescent="0.2">
      <c r="C410" s="4"/>
      <c r="D410" s="3"/>
      <c r="E410" s="154" t="s">
        <v>173</v>
      </c>
      <c r="F410" s="3"/>
      <c r="G410" s="3"/>
      <c r="H410" s="3"/>
      <c r="I410" s="3"/>
      <c r="J410" s="3"/>
      <c r="K410" s="3"/>
    </row>
    <row r="411" spans="2:11" x14ac:dyDescent="0.2">
      <c r="C411" s="4"/>
      <c r="D411" s="3"/>
      <c r="E411" s="154" t="s">
        <v>12</v>
      </c>
      <c r="F411" s="3"/>
      <c r="G411" s="3"/>
      <c r="H411" s="3"/>
      <c r="I411" s="3"/>
      <c r="J411" s="3"/>
      <c r="K411" s="3"/>
    </row>
    <row r="412" spans="2:11" x14ac:dyDescent="0.2">
      <c r="C412" s="3"/>
      <c r="D412" s="3"/>
      <c r="E412" s="3"/>
      <c r="F412" s="3"/>
      <c r="G412" s="3"/>
      <c r="H412" s="3"/>
      <c r="I412" s="3"/>
      <c r="J412" s="3"/>
      <c r="K412" s="3"/>
    </row>
    <row r="413" spans="2:11" hidden="1" x14ac:dyDescent="0.2">
      <c r="C413" s="13" t="s">
        <v>13</v>
      </c>
      <c r="D413" s="9"/>
      <c r="E413" s="11">
        <f>IF(C407="X",1,IF(C408="X",2,IF(C409="X",3,IF(C410="X",4,0))))</f>
        <v>0</v>
      </c>
      <c r="F413" s="3"/>
      <c r="G413" s="3"/>
      <c r="H413" s="3"/>
      <c r="I413" s="3"/>
      <c r="J413" s="3"/>
      <c r="K413" s="3"/>
    </row>
    <row r="414" spans="2:11" x14ac:dyDescent="0.2">
      <c r="C414" s="3"/>
      <c r="D414" s="3"/>
      <c r="E414" s="3"/>
      <c r="F414" s="3"/>
      <c r="G414" s="3"/>
      <c r="H414" s="3"/>
      <c r="I414" s="3"/>
      <c r="J414" s="3"/>
      <c r="K414" s="3"/>
    </row>
    <row r="415" spans="2:11" ht="35" customHeight="1" x14ac:dyDescent="0.2">
      <c r="B415" s="29"/>
      <c r="C415" s="209" t="s">
        <v>174</v>
      </c>
      <c r="D415" s="209"/>
      <c r="E415" s="209"/>
      <c r="F415" s="209"/>
      <c r="G415" s="209"/>
      <c r="H415" s="209"/>
      <c r="I415" s="209"/>
      <c r="J415" s="209"/>
      <c r="K415" s="210"/>
    </row>
    <row r="416" spans="2:11" x14ac:dyDescent="0.2">
      <c r="C416" s="3"/>
      <c r="D416" s="3"/>
      <c r="E416" s="3"/>
      <c r="F416" s="3"/>
      <c r="G416" s="3"/>
      <c r="H416" s="3"/>
      <c r="I416" s="3"/>
      <c r="J416" s="3"/>
      <c r="K416" s="3"/>
    </row>
    <row r="417" spans="2:11" x14ac:dyDescent="0.2">
      <c r="C417" s="4"/>
      <c r="D417" s="3"/>
      <c r="E417" s="154" t="s">
        <v>175</v>
      </c>
      <c r="F417" s="3"/>
      <c r="G417" s="3"/>
      <c r="H417" s="3"/>
      <c r="I417" s="3"/>
      <c r="J417" s="3"/>
      <c r="K417" s="3"/>
    </row>
    <row r="418" spans="2:11" x14ac:dyDescent="0.2">
      <c r="C418" s="4"/>
      <c r="D418" s="3"/>
      <c r="E418" s="154" t="s">
        <v>176</v>
      </c>
      <c r="F418" s="3"/>
      <c r="G418" s="3"/>
      <c r="H418" s="3"/>
      <c r="I418" s="3"/>
      <c r="J418" s="3"/>
      <c r="K418" s="3"/>
    </row>
    <row r="419" spans="2:11" x14ac:dyDescent="0.2">
      <c r="C419" s="4"/>
      <c r="D419" s="3"/>
      <c r="E419" s="154" t="s">
        <v>177</v>
      </c>
      <c r="F419" s="3"/>
      <c r="G419" s="3"/>
      <c r="H419" s="3"/>
      <c r="I419" s="3"/>
      <c r="J419" s="3"/>
      <c r="K419" s="3"/>
    </row>
    <row r="420" spans="2:11" x14ac:dyDescent="0.2">
      <c r="C420" s="4"/>
      <c r="D420" s="3"/>
      <c r="E420" s="154" t="s">
        <v>178</v>
      </c>
      <c r="F420" s="3"/>
      <c r="G420" s="3"/>
      <c r="H420" s="3"/>
      <c r="I420" s="3"/>
      <c r="J420" s="3"/>
      <c r="K420" s="3"/>
    </row>
    <row r="421" spans="2:11" x14ac:dyDescent="0.2">
      <c r="C421" s="4"/>
      <c r="D421" s="3"/>
      <c r="E421" s="154" t="s">
        <v>12</v>
      </c>
      <c r="F421" s="3"/>
      <c r="G421" s="3"/>
      <c r="H421" s="3"/>
      <c r="I421" s="3"/>
      <c r="J421" s="3"/>
      <c r="K421" s="3"/>
    </row>
    <row r="422" spans="2:11" x14ac:dyDescent="0.2">
      <c r="C422" s="3"/>
      <c r="D422" s="3"/>
      <c r="E422" s="3"/>
      <c r="F422" s="3"/>
      <c r="G422" s="3"/>
      <c r="H422" s="3"/>
      <c r="I422" s="3"/>
      <c r="J422" s="3"/>
      <c r="K422" s="3"/>
    </row>
    <row r="423" spans="2:11" hidden="1" x14ac:dyDescent="0.2">
      <c r="C423" s="13" t="s">
        <v>13</v>
      </c>
      <c r="D423" s="9"/>
      <c r="E423" s="11">
        <f>IF(C417="X",1,IF(C418="X",2,IF(C419="X",3,IF(C420="X",4,0))))</f>
        <v>0</v>
      </c>
      <c r="F423" s="3"/>
      <c r="G423" s="3"/>
      <c r="H423" s="3"/>
      <c r="I423" s="3"/>
      <c r="J423" s="3"/>
      <c r="K423" s="3"/>
    </row>
    <row r="424" spans="2:11" x14ac:dyDescent="0.2">
      <c r="C424" s="3"/>
      <c r="D424" s="3"/>
      <c r="E424" s="3"/>
      <c r="F424" s="3"/>
      <c r="G424" s="3"/>
      <c r="H424" s="3"/>
      <c r="I424" s="3"/>
      <c r="J424" s="3"/>
      <c r="K424" s="3"/>
    </row>
    <row r="425" spans="2:11" x14ac:dyDescent="0.2">
      <c r="B425" s="26"/>
      <c r="C425" s="213" t="s">
        <v>162</v>
      </c>
      <c r="D425" s="213"/>
      <c r="E425" s="213"/>
      <c r="F425" s="214"/>
    </row>
    <row r="426" spans="2:11" x14ac:dyDescent="0.2">
      <c r="B426" s="27"/>
      <c r="C426" s="202" t="s">
        <v>179</v>
      </c>
      <c r="D426" s="202"/>
      <c r="E426" s="202"/>
      <c r="F426" s="202"/>
      <c r="G426" s="203"/>
      <c r="H426" s="203"/>
      <c r="I426" s="203"/>
      <c r="J426" s="203"/>
      <c r="K426" s="204"/>
    </row>
    <row r="427" spans="2:11" x14ac:dyDescent="0.2">
      <c r="B427" s="28"/>
      <c r="C427" s="205"/>
      <c r="D427" s="205"/>
      <c r="E427" s="205"/>
      <c r="F427" s="205"/>
      <c r="G427" s="205"/>
      <c r="H427" s="205"/>
      <c r="I427" s="205"/>
      <c r="J427" s="205"/>
      <c r="K427" s="206"/>
    </row>
    <row r="429" spans="2:11" ht="35" customHeight="1" x14ac:dyDescent="0.2">
      <c r="B429" s="29"/>
      <c r="C429" s="207" t="s">
        <v>180</v>
      </c>
      <c r="D429" s="207"/>
      <c r="E429" s="207"/>
      <c r="F429" s="207"/>
      <c r="G429" s="207"/>
      <c r="H429" s="207"/>
      <c r="I429" s="207"/>
      <c r="J429" s="207"/>
      <c r="K429" s="208"/>
    </row>
    <row r="430" spans="2:11" x14ac:dyDescent="0.2">
      <c r="C430" s="3"/>
      <c r="D430" s="3"/>
      <c r="E430" s="3"/>
      <c r="F430" s="3"/>
      <c r="G430" s="3"/>
      <c r="H430" s="3"/>
      <c r="I430" s="3"/>
      <c r="J430" s="3"/>
      <c r="K430" s="3"/>
    </row>
    <row r="431" spans="2:11" x14ac:dyDescent="0.2">
      <c r="C431" s="4"/>
      <c r="D431" s="3"/>
      <c r="E431" s="7" t="s">
        <v>46</v>
      </c>
      <c r="F431" s="3"/>
      <c r="G431" s="3"/>
      <c r="H431" s="3"/>
      <c r="I431" s="3"/>
      <c r="J431" s="3"/>
      <c r="K431" s="3"/>
    </row>
    <row r="432" spans="2:11" x14ac:dyDescent="0.2">
      <c r="C432" s="4"/>
      <c r="D432" s="3"/>
      <c r="E432" s="7" t="s">
        <v>181</v>
      </c>
      <c r="F432" s="3"/>
      <c r="G432" s="3"/>
      <c r="H432" s="3"/>
      <c r="I432" s="3"/>
      <c r="J432" s="3"/>
      <c r="K432" s="3"/>
    </row>
    <row r="433" spans="2:11" x14ac:dyDescent="0.2">
      <c r="C433" s="4"/>
      <c r="D433" s="3"/>
      <c r="E433" s="7" t="s">
        <v>182</v>
      </c>
      <c r="F433" s="3"/>
      <c r="G433" s="3"/>
      <c r="H433" s="3"/>
      <c r="I433" s="3"/>
      <c r="J433" s="3"/>
      <c r="K433" s="3"/>
    </row>
    <row r="434" spans="2:11" x14ac:dyDescent="0.2">
      <c r="C434" s="4"/>
      <c r="D434" s="3"/>
      <c r="E434" s="7" t="s">
        <v>183</v>
      </c>
      <c r="F434" s="3"/>
      <c r="G434" s="3"/>
      <c r="H434" s="3"/>
      <c r="I434" s="3"/>
      <c r="J434" s="3"/>
      <c r="K434" s="3"/>
    </row>
    <row r="435" spans="2:11" x14ac:dyDescent="0.2">
      <c r="C435" s="4"/>
      <c r="D435" s="3"/>
      <c r="E435" s="7" t="s">
        <v>12</v>
      </c>
      <c r="F435" s="3"/>
      <c r="G435" s="3"/>
      <c r="H435" s="3"/>
      <c r="I435" s="3"/>
      <c r="J435" s="3"/>
      <c r="K435" s="3"/>
    </row>
    <row r="436" spans="2:11" x14ac:dyDescent="0.2">
      <c r="C436" s="3"/>
      <c r="D436" s="3"/>
      <c r="E436" s="3"/>
      <c r="F436" s="3"/>
      <c r="G436" s="3"/>
      <c r="H436" s="3"/>
      <c r="I436" s="3"/>
      <c r="J436" s="3"/>
      <c r="K436" s="3"/>
    </row>
    <row r="437" spans="2:11" hidden="1" x14ac:dyDescent="0.2">
      <c r="C437" s="13" t="s">
        <v>13</v>
      </c>
      <c r="D437" s="9"/>
      <c r="E437" s="11">
        <f>IF(C431="X",1,IF(C432="X",2,IF(C433="X",3,IF(C434="X",4,0))))</f>
        <v>0</v>
      </c>
      <c r="F437" s="3"/>
      <c r="G437" s="3"/>
      <c r="H437" s="3"/>
      <c r="I437" s="3"/>
      <c r="J437" s="3"/>
      <c r="K437" s="3"/>
    </row>
    <row r="438" spans="2:11" x14ac:dyDescent="0.2">
      <c r="C438" s="3"/>
      <c r="D438" s="3"/>
      <c r="E438" s="3"/>
      <c r="F438" s="3"/>
      <c r="G438" s="3"/>
      <c r="H438" s="3"/>
      <c r="I438" s="3"/>
      <c r="J438" s="3"/>
      <c r="K438" s="3"/>
    </row>
    <row r="439" spans="2:11" ht="35" customHeight="1" x14ac:dyDescent="0.2">
      <c r="B439" s="29"/>
      <c r="C439" s="207" t="s">
        <v>184</v>
      </c>
      <c r="D439" s="207"/>
      <c r="E439" s="207"/>
      <c r="F439" s="207"/>
      <c r="G439" s="207"/>
      <c r="H439" s="207"/>
      <c r="I439" s="207"/>
      <c r="J439" s="207"/>
      <c r="K439" s="208"/>
    </row>
    <row r="440" spans="2:11" x14ac:dyDescent="0.2">
      <c r="C440" s="3"/>
      <c r="D440" s="3"/>
      <c r="E440" s="3"/>
      <c r="F440" s="3"/>
      <c r="G440" s="3"/>
      <c r="H440" s="3"/>
      <c r="I440" s="3"/>
      <c r="J440" s="3"/>
      <c r="K440" s="3"/>
    </row>
    <row r="441" spans="2:11" x14ac:dyDescent="0.2">
      <c r="C441" s="4"/>
      <c r="D441" s="3"/>
      <c r="E441" s="154" t="s">
        <v>185</v>
      </c>
      <c r="F441" s="3"/>
      <c r="G441" s="3"/>
      <c r="H441" s="3"/>
      <c r="I441" s="3"/>
      <c r="J441" s="3"/>
      <c r="K441" s="3"/>
    </row>
    <row r="442" spans="2:11" x14ac:dyDescent="0.2">
      <c r="C442" s="4"/>
      <c r="D442" s="3"/>
      <c r="E442" s="154" t="s">
        <v>186</v>
      </c>
      <c r="F442" s="3"/>
      <c r="G442" s="3"/>
      <c r="H442" s="3"/>
      <c r="I442" s="3"/>
      <c r="J442" s="3"/>
      <c r="K442" s="3"/>
    </row>
    <row r="443" spans="2:11" x14ac:dyDescent="0.2">
      <c r="C443" s="4"/>
      <c r="D443" s="3"/>
      <c r="E443" s="154" t="s">
        <v>187</v>
      </c>
      <c r="F443" s="3"/>
      <c r="G443" s="3"/>
      <c r="H443" s="3"/>
      <c r="I443" s="3"/>
      <c r="J443" s="3"/>
      <c r="K443" s="3"/>
    </row>
    <row r="444" spans="2:11" x14ac:dyDescent="0.2">
      <c r="C444" s="4"/>
      <c r="D444" s="3"/>
      <c r="E444" s="154" t="s">
        <v>188</v>
      </c>
      <c r="F444" s="3"/>
      <c r="G444" s="3"/>
      <c r="H444" s="3"/>
      <c r="I444" s="3"/>
      <c r="J444" s="3"/>
      <c r="K444" s="3"/>
    </row>
    <row r="445" spans="2:11" x14ac:dyDescent="0.2">
      <c r="C445" s="4"/>
      <c r="D445" s="3"/>
      <c r="E445" s="154" t="s">
        <v>12</v>
      </c>
      <c r="F445" s="3"/>
      <c r="G445" s="3"/>
      <c r="H445" s="3"/>
      <c r="I445" s="3"/>
      <c r="J445" s="3"/>
      <c r="K445" s="3"/>
    </row>
    <row r="446" spans="2:11" x14ac:dyDescent="0.2">
      <c r="C446" s="3"/>
      <c r="D446" s="3"/>
      <c r="E446" s="3"/>
      <c r="F446" s="3"/>
      <c r="G446" s="3"/>
      <c r="H446" s="3"/>
      <c r="I446" s="3"/>
      <c r="J446" s="3"/>
      <c r="K446" s="3"/>
    </row>
    <row r="447" spans="2:11" hidden="1" x14ac:dyDescent="0.2">
      <c r="C447" s="13" t="s">
        <v>13</v>
      </c>
      <c r="D447" s="9"/>
      <c r="E447" s="11">
        <f>IF(C441="X",1,IF(C442="X",2,IF(C443="X",3,IF(C444="X",4,0))))</f>
        <v>0</v>
      </c>
      <c r="F447" s="3"/>
      <c r="G447" s="3"/>
      <c r="H447" s="3"/>
      <c r="I447" s="3"/>
      <c r="J447" s="3"/>
      <c r="K447" s="3"/>
    </row>
    <row r="448" spans="2:11" x14ac:dyDescent="0.2">
      <c r="C448" s="3"/>
      <c r="D448" s="3"/>
      <c r="E448" s="3"/>
      <c r="F448" s="3"/>
      <c r="G448" s="3"/>
      <c r="H448" s="3"/>
      <c r="I448" s="3"/>
      <c r="J448" s="3"/>
      <c r="K448" s="3"/>
    </row>
    <row r="450" ht="18.75" customHeight="1" x14ac:dyDescent="0.2"/>
  </sheetData>
  <mergeCells count="78">
    <mergeCell ref="B284:B285"/>
    <mergeCell ref="E302:K302"/>
    <mergeCell ref="B328:B329"/>
    <mergeCell ref="C327:F327"/>
    <mergeCell ref="B365:B366"/>
    <mergeCell ref="C364:F364"/>
    <mergeCell ref="C287:K287"/>
    <mergeCell ref="C426:K427"/>
    <mergeCell ref="C429:K429"/>
    <mergeCell ref="C439:K439"/>
    <mergeCell ref="C405:K405"/>
    <mergeCell ref="C297:K297"/>
    <mergeCell ref="C307:K307"/>
    <mergeCell ref="C415:K415"/>
    <mergeCell ref="C382:K382"/>
    <mergeCell ref="C328:K329"/>
    <mergeCell ref="C379:K380"/>
    <mergeCell ref="C395:K395"/>
    <mergeCell ref="C368:K368"/>
    <mergeCell ref="C425:F425"/>
    <mergeCell ref="C378:F378"/>
    <mergeCell ref="C8:K8"/>
    <mergeCell ref="C75:K76"/>
    <mergeCell ref="E24:K24"/>
    <mergeCell ref="E34:K34"/>
    <mergeCell ref="E35:K35"/>
    <mergeCell ref="E36:K36"/>
    <mergeCell ref="E46:K46"/>
    <mergeCell ref="E67:K67"/>
    <mergeCell ref="E68:K68"/>
    <mergeCell ref="E69:K69"/>
    <mergeCell ref="C21:K21"/>
    <mergeCell ref="C31:K31"/>
    <mergeCell ref="C41:K41"/>
    <mergeCell ref="C109:K110"/>
    <mergeCell ref="C122:K122"/>
    <mergeCell ref="C78:K78"/>
    <mergeCell ref="C51:K51"/>
    <mergeCell ref="C64:K64"/>
    <mergeCell ref="C88:K88"/>
    <mergeCell ref="C74:E74"/>
    <mergeCell ref="E244:K244"/>
    <mergeCell ref="C239:K239"/>
    <mergeCell ref="C226:K226"/>
    <mergeCell ref="C250:K251"/>
    <mergeCell ref="C112:K112"/>
    <mergeCell ref="B5:K6"/>
    <mergeCell ref="C365:K366"/>
    <mergeCell ref="C284:K285"/>
    <mergeCell ref="C263:K263"/>
    <mergeCell ref="C331:K331"/>
    <mergeCell ref="C344:K344"/>
    <mergeCell ref="C354:K354"/>
    <mergeCell ref="C212:K212"/>
    <mergeCell ref="C317:K317"/>
    <mergeCell ref="C223:K224"/>
    <mergeCell ref="C253:K253"/>
    <mergeCell ref="C273:K273"/>
    <mergeCell ref="C98:K98"/>
    <mergeCell ref="C192:K192"/>
    <mergeCell ref="C202:K202"/>
    <mergeCell ref="C222:E222"/>
    <mergeCell ref="B2:K2"/>
    <mergeCell ref="B1:K1"/>
    <mergeCell ref="B250:B251"/>
    <mergeCell ref="C249:F249"/>
    <mergeCell ref="C4:E4"/>
    <mergeCell ref="E147:K147"/>
    <mergeCell ref="E157:K157"/>
    <mergeCell ref="E187:K187"/>
    <mergeCell ref="C108:E108"/>
    <mergeCell ref="E137:K137"/>
    <mergeCell ref="C182:K182"/>
    <mergeCell ref="C162:K162"/>
    <mergeCell ref="C172:K172"/>
    <mergeCell ref="C152:K152"/>
    <mergeCell ref="C142:K142"/>
    <mergeCell ref="C132:K132"/>
  </mergeCell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'Assessment answers'!$B$3</xm:f>
          </x14:formula1>
          <xm:sqref>C10:C17 C23:C27 C384:C391 C33:C37 C431:C435 C43:C47 C66:C70 C80:C85 C90:C94 C100:C104 C114:C118 C124:C128 C134:C138 C144:C148 C154:C158 C164:C168 C174:C178 C184:C188 C194:C198 C204:C208 C53:C60 C214:C218 C241:C245 C265:C269 C275:C279 C289:C293 C299:C303 C309:C313 C228:C235 C319:C323 C346:C350 C356:C360 C333:C340 C370:C374 C397:C401 C407:C411 C417:C421 C255:C259 C441:C445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K15"/>
  <sheetViews>
    <sheetView showGridLines="0" zoomScale="70" zoomScaleNormal="70" workbookViewId="0">
      <pane ySplit="1" topLeftCell="A2" activePane="bottomLeft" state="frozen"/>
      <selection pane="bottomLeft" activeCell="B1" sqref="B1:E1"/>
    </sheetView>
  </sheetViews>
  <sheetFormatPr baseColWidth="10" defaultColWidth="0" defaultRowHeight="16" x14ac:dyDescent="0.2"/>
  <cols>
    <col min="1" max="1" width="3" style="1" customWidth="1"/>
    <col min="2" max="2" width="2.83203125" customWidth="1"/>
    <col min="3" max="3" width="21.1640625" customWidth="1"/>
    <col min="4" max="4" width="88" customWidth="1"/>
    <col min="5" max="5" width="15" customWidth="1"/>
    <col min="6" max="6" width="10.83203125" customWidth="1"/>
    <col min="7" max="13" width="0" hidden="1" customWidth="1"/>
  </cols>
  <sheetData>
    <row r="1" spans="2:11" ht="26" x14ac:dyDescent="0.2">
      <c r="B1" s="215" t="s">
        <v>189</v>
      </c>
      <c r="C1" s="215"/>
      <c r="D1" s="215"/>
      <c r="E1" s="215"/>
    </row>
    <row r="2" spans="2:11" ht="118" customHeight="1" x14ac:dyDescent="0.2">
      <c r="B2" s="170" t="s">
        <v>190</v>
      </c>
      <c r="C2" s="171"/>
      <c r="D2" s="171"/>
      <c r="E2" s="172"/>
    </row>
    <row r="3" spans="2:11" ht="16" customHeight="1" x14ac:dyDescent="0.2">
      <c r="C3" s="19"/>
      <c r="D3" s="19"/>
      <c r="E3" s="19"/>
    </row>
    <row r="4" spans="2:11" x14ac:dyDescent="0.2">
      <c r="B4" s="219" t="s">
        <v>191</v>
      </c>
      <c r="C4" s="219"/>
      <c r="D4" s="156" t="s">
        <v>192</v>
      </c>
      <c r="E4" s="156" t="s">
        <v>193</v>
      </c>
    </row>
    <row r="5" spans="2:11" ht="19" customHeight="1" x14ac:dyDescent="0.2">
      <c r="B5" s="216" t="s">
        <v>194</v>
      </c>
      <c r="C5" s="216"/>
      <c r="D5" s="52" t="str">
        <f>'M2 -Herramienta de evaluación'!B5</f>
        <v>Sección 1: Contratación equilibrada entre géneros</v>
      </c>
      <c r="E5" s="53" t="str">
        <f>IFERROR(AVERAGEIF('Assessment answers'!B7:B12,"&lt;&gt;0"),"NA")</f>
        <v>NA</v>
      </c>
      <c r="F5" s="5"/>
    </row>
    <row r="6" spans="2:11" ht="24" x14ac:dyDescent="0.2">
      <c r="B6" s="216"/>
      <c r="C6" s="216"/>
      <c r="D6" s="52" t="str">
        <f>'M2 -Herramienta de evaluación'!C75</f>
        <v>Sección 2: Promoción y retención equilibradas entre géneros</v>
      </c>
      <c r="E6" s="53" t="str">
        <f>IFERROR(AVERAGEIF('Assessment answers'!B14:B16,"&lt;&gt;0"),"NA")</f>
        <v>NA</v>
      </c>
      <c r="F6" s="5"/>
      <c r="G6" s="6"/>
      <c r="H6" s="6"/>
      <c r="I6" s="6"/>
      <c r="J6" s="6"/>
      <c r="K6" s="6"/>
    </row>
    <row r="7" spans="2:11" ht="24" x14ac:dyDescent="0.2">
      <c r="B7" s="216"/>
      <c r="C7" s="216"/>
      <c r="D7" s="52" t="str">
        <f>'M2 -Herramienta de evaluación'!C109</f>
        <v>Sección 3: Políticas y prácticas de RRHH con perspectiva de género</v>
      </c>
      <c r="E7" s="53" t="str">
        <f>IFERROR(AVERAGEIF('Assessment answers'!B18:B28,"&lt;&gt;0"),"NA")</f>
        <v>NA</v>
      </c>
      <c r="F7" s="5"/>
      <c r="G7" s="6"/>
      <c r="H7" s="6"/>
      <c r="I7" s="6"/>
      <c r="J7" s="6"/>
      <c r="K7" s="6"/>
    </row>
    <row r="8" spans="2:11" ht="24" x14ac:dyDescent="0.2">
      <c r="B8" s="216"/>
      <c r="C8" s="216"/>
      <c r="D8" s="52" t="str">
        <f>'M2 -Herramienta de evaluación'!C223</f>
        <v>Sección 4: Diversidad en el Consejo de administración</v>
      </c>
      <c r="E8" s="53" t="str">
        <f>IFERROR(AVERAGEIF('Assessment answers'!B30:B31,"&lt;&gt;0"),"NA")</f>
        <v>NA</v>
      </c>
      <c r="F8" s="5"/>
      <c r="G8" s="6"/>
      <c r="H8" s="6"/>
      <c r="I8" s="6"/>
      <c r="J8" s="6"/>
      <c r="K8" s="6"/>
    </row>
    <row r="9" spans="2:11" ht="24" customHeight="1" x14ac:dyDescent="0.2">
      <c r="B9" s="217" t="s">
        <v>195</v>
      </c>
      <c r="C9" s="217"/>
      <c r="D9" s="54" t="str">
        <f>'M2 -Herramienta de evaluación'!C250</f>
        <v>Sección 5: Diseño de productos y estudio de mercado con perspectiva de género</v>
      </c>
      <c r="E9" s="53" t="str">
        <f>IFERROR(AVERAGEIF('Assessment answers'!B33:B35,"&lt;&gt;0"),"NA")</f>
        <v>NA</v>
      </c>
      <c r="F9" s="5"/>
      <c r="G9" s="6"/>
      <c r="H9" s="6"/>
      <c r="I9" s="6"/>
      <c r="J9" s="6"/>
      <c r="K9" s="6"/>
    </row>
    <row r="10" spans="2:11" ht="24" x14ac:dyDescent="0.2">
      <c r="B10" s="217"/>
      <c r="C10" s="217"/>
      <c r="D10" s="54" t="str">
        <f>'M2 -Herramienta de evaluación'!C284</f>
        <v>Sección 6: Marketing y comunicación con perspectiva de género</v>
      </c>
      <c r="E10" s="53" t="str">
        <f>IFERROR(AVERAGEIF('Assessment answers'!B37:B40,"&lt;&gt;0"),"NA")</f>
        <v>NA</v>
      </c>
      <c r="F10" s="5"/>
      <c r="G10" s="6"/>
      <c r="H10" s="6"/>
      <c r="I10" s="6"/>
      <c r="J10" s="6"/>
      <c r="K10" s="6"/>
    </row>
    <row r="11" spans="2:11" ht="24" x14ac:dyDescent="0.2">
      <c r="B11" s="217"/>
      <c r="C11" s="217"/>
      <c r="D11" s="54" t="str">
        <f>'M2 -Herramienta de evaluación'!C328</f>
        <v>Sección 7: Diversidad en los equipos de distribución y ventas</v>
      </c>
      <c r="E11" s="53" t="str">
        <f>IFERROR(AVERAGEIF('Assessment answers'!B42:B44,"&lt;&gt;0"),"NA")</f>
        <v>NA</v>
      </c>
      <c r="F11" s="5"/>
      <c r="G11" s="6"/>
      <c r="H11" s="6"/>
      <c r="I11" s="6"/>
      <c r="J11" s="6"/>
      <c r="K11" s="6"/>
    </row>
    <row r="12" spans="2:11" ht="24" x14ac:dyDescent="0.2">
      <c r="B12" s="217"/>
      <c r="C12" s="217"/>
      <c r="D12" s="54" t="str">
        <f>'M2 -Herramienta de evaluación'!C365</f>
        <v>Sección 8: Atención al cliente con perspectiva de género</v>
      </c>
      <c r="E12" s="53" t="str">
        <f>IFERROR(AVERAGEIF('Assessment answers'!B46,"&lt;&gt;0"),"NA")</f>
        <v>NA</v>
      </c>
      <c r="F12" s="5"/>
      <c r="G12" s="6"/>
      <c r="H12" s="6"/>
      <c r="I12" s="6"/>
      <c r="J12" s="6"/>
      <c r="K12" s="6"/>
    </row>
    <row r="13" spans="2:11" ht="24" x14ac:dyDescent="0.2">
      <c r="B13" s="218" t="s">
        <v>196</v>
      </c>
      <c r="C13" s="218"/>
      <c r="D13" s="55" t="str">
        <f>'M2 -Herramienta de evaluación'!C379</f>
        <v>Sección 9: Selección de proveedores/as estratégicos/as con perspectiva de género</v>
      </c>
      <c r="E13" s="53" t="str">
        <f>IFERROR(AVERAGEIF('Assessment answers'!B48:B51,"&lt;&gt;0"),"NA")</f>
        <v>NA</v>
      </c>
      <c r="F13" s="5"/>
      <c r="G13" s="6"/>
      <c r="H13" s="6"/>
      <c r="I13" s="6"/>
      <c r="J13" s="6"/>
      <c r="K13" s="6"/>
    </row>
    <row r="14" spans="2:11" ht="34" customHeight="1" x14ac:dyDescent="0.2">
      <c r="B14" s="218"/>
      <c r="C14" s="218"/>
      <c r="D14" s="55" t="str">
        <f>'M2 -Herramienta de evaluación'!C426</f>
        <v>Sección 10: Formación de los/as proveedores/as estratégicos/as con perspectiva de género</v>
      </c>
      <c r="E14" s="53" t="str">
        <f>IFERROR(AVERAGEIF('Assessment answers'!B53:B54,"&lt;&gt;0"),"NA")</f>
        <v>NA</v>
      </c>
      <c r="F14" s="5"/>
      <c r="G14" s="6"/>
      <c r="H14" s="6"/>
      <c r="I14" s="6"/>
      <c r="J14" s="6"/>
      <c r="K14" s="6"/>
    </row>
    <row r="15" spans="2:11" ht="24" x14ac:dyDescent="0.2">
      <c r="C15" s="1"/>
      <c r="D15" s="56" t="s">
        <v>197</v>
      </c>
      <c r="E15" s="53" t="str">
        <f>IFERROR(AVERAGEIF(E5:E14,"&lt;&gt;0"),"NA")</f>
        <v>NA</v>
      </c>
      <c r="F15" s="6"/>
      <c r="G15" s="6"/>
      <c r="H15" s="6"/>
      <c r="I15" s="6"/>
      <c r="J15" s="6"/>
      <c r="K15" s="6"/>
    </row>
  </sheetData>
  <mergeCells count="6">
    <mergeCell ref="B1:E1"/>
    <mergeCell ref="B5:C8"/>
    <mergeCell ref="B9:C12"/>
    <mergeCell ref="B13:C14"/>
    <mergeCell ref="B4:C4"/>
    <mergeCell ref="B2:E2"/>
  </mergeCells>
  <conditionalFormatting sqref="E5:E15">
    <cfRule type="cellIs" dxfId="45" priority="1" operator="between">
      <formula>3</formula>
      <formula>4</formula>
    </cfRule>
    <cfRule type="cellIs" dxfId="44" priority="2" operator="between">
      <formula>2</formula>
      <formula>3</formula>
    </cfRule>
    <cfRule type="cellIs" dxfId="43" priority="3" operator="between">
      <formula>1</formula>
      <formula>2</formula>
    </cfRule>
  </conditionalFormatting>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54"/>
  <sheetViews>
    <sheetView topLeftCell="A40" zoomScale="88" workbookViewId="0">
      <selection activeCell="E10" sqref="E10"/>
    </sheetView>
  </sheetViews>
  <sheetFormatPr baseColWidth="10" defaultColWidth="10.83203125" defaultRowHeight="16" x14ac:dyDescent="0.2"/>
  <cols>
    <col min="2" max="2" width="12" customWidth="1"/>
  </cols>
  <sheetData>
    <row r="2" spans="1:3" x14ac:dyDescent="0.2">
      <c r="B2" s="8" t="s">
        <v>198</v>
      </c>
    </row>
    <row r="3" spans="1:3" x14ac:dyDescent="0.2">
      <c r="B3" t="s">
        <v>199</v>
      </c>
    </row>
    <row r="5" spans="1:3" x14ac:dyDescent="0.2">
      <c r="B5" s="8" t="s">
        <v>200</v>
      </c>
    </row>
    <row r="6" spans="1:3" x14ac:dyDescent="0.2">
      <c r="A6" t="s">
        <v>201</v>
      </c>
      <c r="B6" t="s">
        <v>202</v>
      </c>
      <c r="C6" t="str">
        <f>IF(B6=0,"NA",B6)</f>
        <v>Sección 1</v>
      </c>
    </row>
    <row r="7" spans="1:3" x14ac:dyDescent="0.2">
      <c r="A7">
        <v>1.1000000000000001</v>
      </c>
      <c r="B7">
        <f>'M2 -Herramienta de evaluación'!E19</f>
        <v>0</v>
      </c>
      <c r="C7" t="str">
        <f>IF(B7=0,"NA",B7)</f>
        <v>NA</v>
      </c>
    </row>
    <row r="8" spans="1:3" x14ac:dyDescent="0.2">
      <c r="A8">
        <v>1.2</v>
      </c>
      <c r="B8">
        <f>'M2 -Herramienta de evaluación'!E29</f>
        <v>0</v>
      </c>
      <c r="C8" t="str">
        <f t="shared" ref="C8:C54" si="0">IF(B8=0,"NA",B8)</f>
        <v>NA</v>
      </c>
    </row>
    <row r="9" spans="1:3" x14ac:dyDescent="0.2">
      <c r="A9">
        <v>1.3</v>
      </c>
      <c r="B9">
        <f>'M2 -Herramienta de evaluación'!E39</f>
        <v>0</v>
      </c>
      <c r="C9" t="str">
        <f t="shared" si="0"/>
        <v>NA</v>
      </c>
    </row>
    <row r="10" spans="1:3" x14ac:dyDescent="0.2">
      <c r="A10">
        <v>1.4</v>
      </c>
      <c r="B10">
        <f>'M2 -Herramienta de evaluación'!E49</f>
        <v>0</v>
      </c>
      <c r="C10" t="str">
        <f t="shared" si="0"/>
        <v>NA</v>
      </c>
    </row>
    <row r="11" spans="1:3" x14ac:dyDescent="0.2">
      <c r="A11">
        <v>1.5</v>
      </c>
      <c r="B11">
        <f>'M2 -Herramienta de evaluación'!E62</f>
        <v>0</v>
      </c>
      <c r="C11" t="str">
        <f t="shared" si="0"/>
        <v>NA</v>
      </c>
    </row>
    <row r="12" spans="1:3" x14ac:dyDescent="0.2">
      <c r="A12">
        <v>1.6</v>
      </c>
      <c r="B12">
        <f>'M2 -Herramienta de evaluación'!E72</f>
        <v>0</v>
      </c>
      <c r="C12" t="str">
        <f t="shared" si="0"/>
        <v>NA</v>
      </c>
    </row>
    <row r="13" spans="1:3" x14ac:dyDescent="0.2">
      <c r="A13" t="s">
        <v>203</v>
      </c>
      <c r="B13" t="s">
        <v>204</v>
      </c>
      <c r="C13" t="str">
        <f t="shared" si="0"/>
        <v>Sección 2</v>
      </c>
    </row>
    <row r="14" spans="1:3" x14ac:dyDescent="0.2">
      <c r="A14">
        <v>2.1</v>
      </c>
      <c r="B14">
        <f>'M2 -Herramienta de evaluación'!E86</f>
        <v>0</v>
      </c>
      <c r="C14" t="str">
        <f t="shared" si="0"/>
        <v>NA</v>
      </c>
    </row>
    <row r="15" spans="1:3" x14ac:dyDescent="0.2">
      <c r="A15">
        <v>2.2000000000000002</v>
      </c>
      <c r="B15">
        <f>'M2 -Herramienta de evaluación'!E96</f>
        <v>0</v>
      </c>
      <c r="C15" t="str">
        <f t="shared" si="0"/>
        <v>NA</v>
      </c>
    </row>
    <row r="16" spans="1:3" x14ac:dyDescent="0.2">
      <c r="A16">
        <v>2.2999999999999998</v>
      </c>
      <c r="B16">
        <f>'M2 -Herramienta de evaluación'!E106</f>
        <v>0</v>
      </c>
      <c r="C16" t="str">
        <f t="shared" si="0"/>
        <v>NA</v>
      </c>
    </row>
    <row r="17" spans="1:3" x14ac:dyDescent="0.2">
      <c r="A17" t="s">
        <v>203</v>
      </c>
      <c r="B17" t="s">
        <v>205</v>
      </c>
      <c r="C17" t="str">
        <f t="shared" si="0"/>
        <v>Sección 3</v>
      </c>
    </row>
    <row r="18" spans="1:3" x14ac:dyDescent="0.2">
      <c r="A18">
        <v>3.1</v>
      </c>
      <c r="B18">
        <f>'M2 -Herramienta de evaluación'!E120</f>
        <v>0</v>
      </c>
      <c r="C18" t="str">
        <f t="shared" si="0"/>
        <v>NA</v>
      </c>
    </row>
    <row r="19" spans="1:3" x14ac:dyDescent="0.2">
      <c r="A19">
        <v>3.2</v>
      </c>
      <c r="B19">
        <f>'M2 -Herramienta de evaluación'!E130</f>
        <v>0</v>
      </c>
      <c r="C19" t="str">
        <f t="shared" si="0"/>
        <v>NA</v>
      </c>
    </row>
    <row r="20" spans="1:3" x14ac:dyDescent="0.2">
      <c r="A20">
        <v>3.3</v>
      </c>
      <c r="B20">
        <f>'M2 -Herramienta de evaluación'!E140</f>
        <v>0</v>
      </c>
      <c r="C20" t="str">
        <f t="shared" si="0"/>
        <v>NA</v>
      </c>
    </row>
    <row r="21" spans="1:3" x14ac:dyDescent="0.2">
      <c r="A21">
        <v>3.4</v>
      </c>
      <c r="B21">
        <f>'M2 -Herramienta de evaluación'!E150</f>
        <v>0</v>
      </c>
      <c r="C21" t="str">
        <f t="shared" si="0"/>
        <v>NA</v>
      </c>
    </row>
    <row r="22" spans="1:3" x14ac:dyDescent="0.2">
      <c r="A22">
        <v>3.5</v>
      </c>
      <c r="B22">
        <f>'M2 -Herramienta de evaluación'!E160</f>
        <v>0</v>
      </c>
      <c r="C22" t="str">
        <f t="shared" si="0"/>
        <v>NA</v>
      </c>
    </row>
    <row r="23" spans="1:3" x14ac:dyDescent="0.2">
      <c r="A23">
        <v>3.6</v>
      </c>
      <c r="B23">
        <f>'M2 -Herramienta de evaluación'!E170</f>
        <v>0</v>
      </c>
      <c r="C23" t="str">
        <f t="shared" si="0"/>
        <v>NA</v>
      </c>
    </row>
    <row r="24" spans="1:3" x14ac:dyDescent="0.2">
      <c r="A24">
        <v>3.7</v>
      </c>
      <c r="B24">
        <f>'M2 -Herramienta de evaluación'!E180</f>
        <v>0</v>
      </c>
      <c r="C24" t="str">
        <f t="shared" si="0"/>
        <v>NA</v>
      </c>
    </row>
    <row r="25" spans="1:3" x14ac:dyDescent="0.2">
      <c r="A25">
        <v>3.8</v>
      </c>
      <c r="B25">
        <f>'M2 -Herramienta de evaluación'!E190</f>
        <v>0</v>
      </c>
      <c r="C25" t="str">
        <f t="shared" si="0"/>
        <v>NA</v>
      </c>
    </row>
    <row r="26" spans="1:3" x14ac:dyDescent="0.2">
      <c r="A26">
        <v>3.9</v>
      </c>
      <c r="B26">
        <f>'M2 -Herramienta de evaluación'!E200</f>
        <v>0</v>
      </c>
      <c r="C26" t="str">
        <f t="shared" si="0"/>
        <v>NA</v>
      </c>
    </row>
    <row r="27" spans="1:3" x14ac:dyDescent="0.2">
      <c r="A27" t="s">
        <v>206</v>
      </c>
      <c r="B27">
        <f>'M2 -Herramienta de evaluación'!E210</f>
        <v>0</v>
      </c>
      <c r="C27" t="str">
        <f t="shared" si="0"/>
        <v>NA</v>
      </c>
    </row>
    <row r="28" spans="1:3" x14ac:dyDescent="0.2">
      <c r="A28">
        <v>3.11</v>
      </c>
      <c r="B28">
        <f>'M2 -Herramienta de evaluación'!E220</f>
        <v>0</v>
      </c>
      <c r="C28" t="str">
        <f t="shared" si="0"/>
        <v>NA</v>
      </c>
    </row>
    <row r="29" spans="1:3" x14ac:dyDescent="0.2">
      <c r="A29" t="s">
        <v>203</v>
      </c>
      <c r="B29" t="s">
        <v>207</v>
      </c>
      <c r="C29" t="str">
        <f t="shared" si="0"/>
        <v>Sección 4</v>
      </c>
    </row>
    <row r="30" spans="1:3" x14ac:dyDescent="0.2">
      <c r="A30">
        <v>4.0999999999999996</v>
      </c>
      <c r="B30">
        <f>'M2 -Herramienta de evaluación'!E237</f>
        <v>0</v>
      </c>
      <c r="C30" t="str">
        <f t="shared" si="0"/>
        <v>NA</v>
      </c>
    </row>
    <row r="31" spans="1:3" x14ac:dyDescent="0.2">
      <c r="A31">
        <v>4.2</v>
      </c>
      <c r="B31">
        <f>'M2 -Herramienta de evaluación'!E247</f>
        <v>0</v>
      </c>
      <c r="C31" t="str">
        <f t="shared" si="0"/>
        <v>NA</v>
      </c>
    </row>
    <row r="32" spans="1:3" x14ac:dyDescent="0.2">
      <c r="A32" t="s">
        <v>203</v>
      </c>
      <c r="B32" t="s">
        <v>208</v>
      </c>
      <c r="C32" t="str">
        <f t="shared" si="0"/>
        <v>Sección 5</v>
      </c>
    </row>
    <row r="33" spans="1:3" x14ac:dyDescent="0.2">
      <c r="A33">
        <v>5.0999999999999996</v>
      </c>
      <c r="B33">
        <f>'M2 -Herramienta de evaluación'!E261</f>
        <v>0</v>
      </c>
      <c r="C33" t="str">
        <f t="shared" si="0"/>
        <v>NA</v>
      </c>
    </row>
    <row r="34" spans="1:3" x14ac:dyDescent="0.2">
      <c r="A34">
        <v>5.2</v>
      </c>
      <c r="B34">
        <f>'M2 -Herramienta de evaluación'!E271</f>
        <v>0</v>
      </c>
      <c r="C34" t="str">
        <f t="shared" si="0"/>
        <v>NA</v>
      </c>
    </row>
    <row r="35" spans="1:3" x14ac:dyDescent="0.2">
      <c r="A35">
        <v>5.3</v>
      </c>
      <c r="B35">
        <f>'M2 -Herramienta de evaluación'!E281</f>
        <v>0</v>
      </c>
      <c r="C35" t="str">
        <f t="shared" si="0"/>
        <v>NA</v>
      </c>
    </row>
    <row r="36" spans="1:3" x14ac:dyDescent="0.2">
      <c r="A36" t="s">
        <v>203</v>
      </c>
      <c r="B36" t="s">
        <v>209</v>
      </c>
      <c r="C36" t="str">
        <f t="shared" si="0"/>
        <v>Sección 6</v>
      </c>
    </row>
    <row r="37" spans="1:3" x14ac:dyDescent="0.2">
      <c r="A37">
        <v>6.1</v>
      </c>
      <c r="B37">
        <f>'M2 -Herramienta de evaluación'!E295</f>
        <v>0</v>
      </c>
      <c r="C37" t="str">
        <f t="shared" si="0"/>
        <v>NA</v>
      </c>
    </row>
    <row r="38" spans="1:3" x14ac:dyDescent="0.2">
      <c r="A38">
        <v>6.2</v>
      </c>
      <c r="B38">
        <f>'M2 -Herramienta de evaluación'!E305</f>
        <v>0</v>
      </c>
      <c r="C38" t="str">
        <f t="shared" si="0"/>
        <v>NA</v>
      </c>
    </row>
    <row r="39" spans="1:3" x14ac:dyDescent="0.2">
      <c r="A39">
        <v>6.3</v>
      </c>
      <c r="B39">
        <f>'M2 -Herramienta de evaluación'!E315</f>
        <v>0</v>
      </c>
      <c r="C39" t="str">
        <f t="shared" si="0"/>
        <v>NA</v>
      </c>
    </row>
    <row r="40" spans="1:3" x14ac:dyDescent="0.2">
      <c r="A40">
        <v>6.4</v>
      </c>
      <c r="B40">
        <f>'M2 -Herramienta de evaluación'!E325</f>
        <v>0</v>
      </c>
      <c r="C40" t="str">
        <f t="shared" si="0"/>
        <v>NA</v>
      </c>
    </row>
    <row r="41" spans="1:3" x14ac:dyDescent="0.2">
      <c r="A41" t="s">
        <v>203</v>
      </c>
      <c r="B41" t="s">
        <v>210</v>
      </c>
      <c r="C41" t="str">
        <f t="shared" si="0"/>
        <v>Sección 7</v>
      </c>
    </row>
    <row r="42" spans="1:3" x14ac:dyDescent="0.2">
      <c r="A42">
        <v>7.1</v>
      </c>
      <c r="B42">
        <f>'M2 -Herramienta de evaluación'!E342</f>
        <v>0</v>
      </c>
      <c r="C42" t="str">
        <f t="shared" si="0"/>
        <v>NA</v>
      </c>
    </row>
    <row r="43" spans="1:3" x14ac:dyDescent="0.2">
      <c r="A43">
        <v>7.2</v>
      </c>
      <c r="B43">
        <f>'M2 -Herramienta de evaluación'!E352</f>
        <v>0</v>
      </c>
      <c r="C43" t="str">
        <f t="shared" si="0"/>
        <v>NA</v>
      </c>
    </row>
    <row r="44" spans="1:3" x14ac:dyDescent="0.2">
      <c r="A44">
        <v>7.3</v>
      </c>
      <c r="B44">
        <f>'M2 -Herramienta de evaluación'!E362</f>
        <v>0</v>
      </c>
      <c r="C44" t="str">
        <f t="shared" si="0"/>
        <v>NA</v>
      </c>
    </row>
    <row r="45" spans="1:3" x14ac:dyDescent="0.2">
      <c r="A45" t="s">
        <v>203</v>
      </c>
      <c r="B45" t="s">
        <v>211</v>
      </c>
      <c r="C45" t="str">
        <f t="shared" si="0"/>
        <v>Sección 8</v>
      </c>
    </row>
    <row r="46" spans="1:3" x14ac:dyDescent="0.2">
      <c r="A46">
        <v>8.1</v>
      </c>
      <c r="B46">
        <f>'M2 -Herramienta de evaluación'!E376</f>
        <v>0</v>
      </c>
      <c r="C46" t="str">
        <f t="shared" si="0"/>
        <v>NA</v>
      </c>
    </row>
    <row r="47" spans="1:3" x14ac:dyDescent="0.2">
      <c r="A47" t="s">
        <v>203</v>
      </c>
      <c r="B47" t="s">
        <v>212</v>
      </c>
      <c r="C47" t="str">
        <f t="shared" si="0"/>
        <v>Sección 9</v>
      </c>
    </row>
    <row r="48" spans="1:3" x14ac:dyDescent="0.2">
      <c r="A48">
        <v>9.1</v>
      </c>
      <c r="B48">
        <f>'M2 -Herramienta de evaluación'!E393</f>
        <v>0</v>
      </c>
      <c r="C48" t="str">
        <f t="shared" si="0"/>
        <v>NA</v>
      </c>
    </row>
    <row r="49" spans="1:3" x14ac:dyDescent="0.2">
      <c r="A49">
        <v>9.1999999999999993</v>
      </c>
      <c r="B49">
        <f>'M2 -Herramienta de evaluación'!E403</f>
        <v>0</v>
      </c>
      <c r="C49" t="str">
        <f t="shared" si="0"/>
        <v>NA</v>
      </c>
    </row>
    <row r="50" spans="1:3" x14ac:dyDescent="0.2">
      <c r="A50">
        <v>9.3000000000000007</v>
      </c>
      <c r="B50">
        <f>'M2 -Herramienta de evaluación'!E413</f>
        <v>0</v>
      </c>
      <c r="C50" t="str">
        <f t="shared" si="0"/>
        <v>NA</v>
      </c>
    </row>
    <row r="51" spans="1:3" x14ac:dyDescent="0.2">
      <c r="A51">
        <v>9.4</v>
      </c>
      <c r="B51">
        <f>'M2 -Herramienta de evaluación'!E423</f>
        <v>0</v>
      </c>
      <c r="C51" t="str">
        <f t="shared" si="0"/>
        <v>NA</v>
      </c>
    </row>
    <row r="52" spans="1:3" x14ac:dyDescent="0.2">
      <c r="A52" t="s">
        <v>203</v>
      </c>
      <c r="B52" t="s">
        <v>213</v>
      </c>
      <c r="C52" t="str">
        <f t="shared" si="0"/>
        <v>Sección 10</v>
      </c>
    </row>
    <row r="53" spans="1:3" x14ac:dyDescent="0.2">
      <c r="A53">
        <v>10.1</v>
      </c>
      <c r="B53">
        <f>'M2 -Herramienta de evaluación'!E437</f>
        <v>0</v>
      </c>
      <c r="C53" t="str">
        <f t="shared" si="0"/>
        <v>NA</v>
      </c>
    </row>
    <row r="54" spans="1:3" x14ac:dyDescent="0.2">
      <c r="A54">
        <v>10.199999999999999</v>
      </c>
      <c r="B54">
        <f>'M2 -Herramienta de evaluación'!E447</f>
        <v>0</v>
      </c>
      <c r="C54" t="str">
        <f t="shared" si="0"/>
        <v>NA</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N117"/>
  <sheetViews>
    <sheetView showGridLines="0" zoomScale="90" zoomScaleNormal="90" workbookViewId="0">
      <pane ySplit="1" topLeftCell="A2" activePane="bottomLeft" state="frozen"/>
      <selection pane="bottomLeft" activeCell="F4" sqref="F4"/>
    </sheetView>
  </sheetViews>
  <sheetFormatPr baseColWidth="10" defaultColWidth="9.1640625" defaultRowHeight="16" zeroHeight="1" x14ac:dyDescent="0.2"/>
  <cols>
    <col min="1" max="1" width="3" style="1" customWidth="1"/>
    <col min="2" max="2" width="45.83203125" hidden="1" customWidth="1"/>
    <col min="3" max="3" width="12.33203125" hidden="1" customWidth="1"/>
    <col min="4" max="4" width="23.6640625" customWidth="1"/>
    <col min="5" max="5" width="17" customWidth="1"/>
    <col min="6" max="6" width="39.1640625" customWidth="1"/>
    <col min="7" max="7" width="51.33203125" customWidth="1"/>
    <col min="8" max="8" width="26.5" customWidth="1"/>
    <col min="9" max="9" width="26.1640625" customWidth="1"/>
    <col min="10" max="10" width="23.5" style="30" customWidth="1"/>
    <col min="11" max="11" width="25.1640625" customWidth="1"/>
    <col min="12" max="14" width="30.33203125" customWidth="1"/>
    <col min="15" max="15" width="9.1640625" customWidth="1"/>
  </cols>
  <sheetData>
    <row r="1" spans="1:14" s="31" customFormat="1" ht="27" thickBot="1" x14ac:dyDescent="0.3">
      <c r="A1" s="1"/>
      <c r="B1" s="146"/>
      <c r="C1" s="146"/>
      <c r="D1" s="221" t="s">
        <v>214</v>
      </c>
      <c r="E1" s="221"/>
      <c r="F1" s="221"/>
      <c r="G1" s="221"/>
      <c r="H1" s="221"/>
      <c r="I1" s="221"/>
      <c r="J1" s="221"/>
      <c r="K1" s="221"/>
      <c r="L1" s="221"/>
      <c r="M1" s="221"/>
      <c r="N1" s="147"/>
    </row>
    <row r="2" spans="1:14" ht="234" customHeight="1" x14ac:dyDescent="0.2">
      <c r="B2" s="338"/>
      <c r="C2" s="339"/>
      <c r="D2" s="340" t="s">
        <v>215</v>
      </c>
      <c r="E2" s="220"/>
      <c r="F2" s="220"/>
      <c r="G2" s="220"/>
      <c r="H2" s="220"/>
      <c r="I2" s="220"/>
      <c r="J2" s="220"/>
      <c r="K2" s="220"/>
      <c r="L2" s="220"/>
      <c r="M2" s="220"/>
      <c r="N2" s="148"/>
    </row>
    <row r="3" spans="1:14" x14ac:dyDescent="0.2">
      <c r="J3"/>
      <c r="N3" s="149"/>
    </row>
    <row r="4" spans="1:14" ht="105.5" customHeight="1" x14ac:dyDescent="0.2">
      <c r="B4" s="57" t="s">
        <v>216</v>
      </c>
      <c r="C4" s="57" t="s">
        <v>193</v>
      </c>
      <c r="D4" s="57" t="s">
        <v>217</v>
      </c>
      <c r="E4" s="57" t="s">
        <v>218</v>
      </c>
      <c r="F4" s="57" t="s">
        <v>219</v>
      </c>
      <c r="G4" s="57" t="s">
        <v>220</v>
      </c>
      <c r="H4" s="57" t="s">
        <v>221</v>
      </c>
      <c r="I4" s="57" t="s">
        <v>222</v>
      </c>
      <c r="J4" s="57" t="s">
        <v>223</v>
      </c>
      <c r="K4" s="57" t="s">
        <v>224</v>
      </c>
      <c r="L4" s="57" t="s">
        <v>225</v>
      </c>
      <c r="M4" s="57" t="s">
        <v>226</v>
      </c>
      <c r="N4" s="150" t="s">
        <v>227</v>
      </c>
    </row>
    <row r="5" spans="1:14" ht="153" x14ac:dyDescent="0.2">
      <c r="B5" s="58" t="s">
        <v>4</v>
      </c>
      <c r="C5" s="58">
        <f>'Assessment answers'!B7</f>
        <v>0</v>
      </c>
      <c r="D5" s="64" t="str">
        <f>IF(C5&gt;=3,"Ha obtenido una buena puntuación en esta área. Centre sus esfuerzos en otras áreas problemáticas.",IF(AND(C5&lt;3,C5&gt;=2),"Ha obtenido una puntuación por debajo de la media en esta área. Le sugerimos que trabaje en esta área problemática. Rellene las columnas H-J",IF(AND(C5&lt;2,C5&gt;0),"Ha obtenido una puntuación baja en esta área. Le recomendamos encarecidamente que trabaje en esta área problemática. Rellene las columnas H-J",IF(C5=0,"Esta área no es aplicable a su empresa",""))))</f>
        <v>Esta área no es aplicable a su empresa</v>
      </c>
      <c r="E5" s="59" t="s">
        <v>228</v>
      </c>
      <c r="F5" s="60" t="s">
        <v>229</v>
      </c>
      <c r="G5" s="60" t="s">
        <v>230</v>
      </c>
      <c r="H5" s="61"/>
      <c r="I5" s="61"/>
      <c r="J5" s="61"/>
      <c r="K5" s="62">
        <f>IFERROR(VLOOKUP($I5,'Idea prioritization list'!$D$1:$E$3,2,0),0)+IFERROR(VLOOKUP($H5,'Idea prioritization list'!$D$1:$E$3,2,0),0)+IFERROR(VLOOKUP($J5,'Idea prioritization list'!$D$1:$E$3,2,0),0)</f>
        <v>0</v>
      </c>
      <c r="L5" s="64"/>
      <c r="M5" s="141"/>
      <c r="N5" s="149"/>
    </row>
    <row r="6" spans="1:14" ht="119" x14ac:dyDescent="0.2">
      <c r="B6" s="58" t="s">
        <v>14</v>
      </c>
      <c r="C6" s="58">
        <f>'Assessment answers'!B8</f>
        <v>0</v>
      </c>
      <c r="D6" s="64" t="str">
        <f t="shared" ref="D6:D43" si="0">IF(C6&gt;=3,"Ha obtenido una buena puntuación en esta área. Centre sus esfuerzos en otras áreas problemáticas.",IF(AND(C6&lt;3,C6&gt;=2),"Ha obtenido una puntuación por debajo de la media en esta área. Le sugerimos que trabaje en esta área problemática. Rellene las columnas H-J",IF(AND(C6&lt;2,C6&gt;0),"Ha obtenido una puntuación baja en esta área. Le recomendamos encarecidamente que trabaje en esta área problemática. Rellene las columnas H-J",IF(C6=0,"Esta área no es aplicable a su empresa.",""))))</f>
        <v>Esta área no es aplicable a su empresa.</v>
      </c>
      <c r="E6" s="63" t="s">
        <v>228</v>
      </c>
      <c r="F6" s="60" t="s">
        <v>231</v>
      </c>
      <c r="G6" s="60" t="s">
        <v>232</v>
      </c>
      <c r="H6" s="61"/>
      <c r="I6" s="61"/>
      <c r="J6" s="61"/>
      <c r="K6" s="62">
        <f>IFERROR(VLOOKUP($I6,'Idea prioritization list'!$D$1:$E$3,2,0),0)+IFERROR(VLOOKUP($H6,'Idea prioritization list'!$D$1:$E$3,2,0),0)+IFERROR(VLOOKUP($J6,'Idea prioritization list'!$D$1:$E$3,2,0),0)</f>
        <v>0</v>
      </c>
      <c r="L6" s="64"/>
      <c r="M6" s="141"/>
      <c r="N6" s="149"/>
    </row>
    <row r="7" spans="1:14" ht="153" x14ac:dyDescent="0.2">
      <c r="B7" s="58" t="s">
        <v>19</v>
      </c>
      <c r="C7" s="58">
        <f>'Assessment answers'!B9</f>
        <v>0</v>
      </c>
      <c r="D7" s="64" t="str">
        <f t="shared" si="0"/>
        <v>Esta área no es aplicable a su empresa.</v>
      </c>
      <c r="E7" s="63" t="s">
        <v>228</v>
      </c>
      <c r="F7" s="60" t="s">
        <v>233</v>
      </c>
      <c r="G7" s="60" t="s">
        <v>234</v>
      </c>
      <c r="H7" s="61"/>
      <c r="I7" s="61"/>
      <c r="J7" s="61"/>
      <c r="K7" s="62">
        <f>IFERROR(VLOOKUP($I7,'Idea prioritization list'!$D$1:$E$3,2,0),0)+IFERROR(VLOOKUP($H7,'Idea prioritization list'!$D$1:$E$3,2,0),0)+IFERROR(VLOOKUP($J7,'Idea prioritization list'!$D$1:$E$3,2,0),0)</f>
        <v>0</v>
      </c>
      <c r="L7" s="64"/>
      <c r="M7" s="141"/>
      <c r="N7" s="149"/>
    </row>
    <row r="8" spans="1:14" ht="119" x14ac:dyDescent="0.2">
      <c r="B8" s="58" t="s">
        <v>24</v>
      </c>
      <c r="C8" s="58">
        <f>'Assessment answers'!B10</f>
        <v>0</v>
      </c>
      <c r="D8" s="64" t="str">
        <f t="shared" si="0"/>
        <v>Esta área no es aplicable a su empresa.</v>
      </c>
      <c r="E8" s="63" t="s">
        <v>228</v>
      </c>
      <c r="F8" s="60" t="s">
        <v>235</v>
      </c>
      <c r="G8" s="60" t="s">
        <v>236</v>
      </c>
      <c r="H8" s="61"/>
      <c r="I8" s="61"/>
      <c r="J8" s="61"/>
      <c r="K8" s="62">
        <f>IFERROR(VLOOKUP($I8,'Idea prioritization list'!$D$1:$E$3,2,0),0)+IFERROR(VLOOKUP($H8,'Idea prioritization list'!$D$1:$E$3,2,0),0)+IFERROR(VLOOKUP($J8,'Idea prioritization list'!$D$1:$E$3,2,0),0)</f>
        <v>0</v>
      </c>
      <c r="L8" s="64"/>
      <c r="M8" s="141"/>
      <c r="N8" s="149"/>
    </row>
    <row r="9" spans="1:14" ht="153" x14ac:dyDescent="0.2">
      <c r="B9" s="58" t="s">
        <v>29</v>
      </c>
      <c r="C9" s="58">
        <f>'Assessment answers'!B11</f>
        <v>0</v>
      </c>
      <c r="D9" s="64" t="str">
        <f t="shared" si="0"/>
        <v>Esta área no es aplicable a su empresa.</v>
      </c>
      <c r="E9" s="63" t="s">
        <v>228</v>
      </c>
      <c r="F9" s="60" t="s">
        <v>237</v>
      </c>
      <c r="G9" s="64" t="s">
        <v>238</v>
      </c>
      <c r="H9" s="61"/>
      <c r="I9" s="61"/>
      <c r="J9" s="61"/>
      <c r="K9" s="62">
        <f>IFERROR(VLOOKUP($I9,'Idea prioritization list'!$D$1:$E$3,2,0),0)+IFERROR(VLOOKUP($H9,'Idea prioritization list'!$D$1:$E$3,2,0),0)+IFERROR(VLOOKUP($J9,'Idea prioritization list'!$D$1:$E$3,2,0),0)</f>
        <v>0</v>
      </c>
      <c r="L9" s="64"/>
      <c r="M9" s="141"/>
      <c r="N9" s="149"/>
    </row>
    <row r="10" spans="1:14" ht="153" x14ac:dyDescent="0.2">
      <c r="B10" s="58" t="s">
        <v>239</v>
      </c>
      <c r="C10" s="58">
        <f>'Assessment answers'!B12</f>
        <v>0</v>
      </c>
      <c r="D10" s="64" t="str">
        <f t="shared" si="0"/>
        <v>Esta área no es aplicable a su empresa.</v>
      </c>
      <c r="E10" s="63" t="s">
        <v>228</v>
      </c>
      <c r="F10" s="60" t="s">
        <v>240</v>
      </c>
      <c r="G10" s="64" t="s">
        <v>241</v>
      </c>
      <c r="H10" s="61"/>
      <c r="I10" s="61"/>
      <c r="J10" s="61"/>
      <c r="K10" s="62">
        <f>IFERROR(VLOOKUP($I10,'Idea prioritization list'!$D$1:$E$3,2,0),0)+IFERROR(VLOOKUP($H10,'Idea prioritization list'!$D$1:$E$3,2,0),0)+IFERROR(VLOOKUP($J10,'Idea prioritization list'!$D$1:$E$3,2,0),0)</f>
        <v>0</v>
      </c>
      <c r="L10" s="64"/>
      <c r="M10" s="141"/>
      <c r="N10" s="149"/>
    </row>
    <row r="11" spans="1:14" ht="68" x14ac:dyDescent="0.2">
      <c r="B11" s="58" t="s">
        <v>36</v>
      </c>
      <c r="C11" s="58">
        <f>'Assessment answers'!B14</f>
        <v>0</v>
      </c>
      <c r="D11" s="64" t="str">
        <f t="shared" si="0"/>
        <v>Esta área no es aplicable a su empresa.</v>
      </c>
      <c r="E11" s="63" t="s">
        <v>242</v>
      </c>
      <c r="F11" s="60" t="s">
        <v>243</v>
      </c>
      <c r="G11" s="60" t="s">
        <v>244</v>
      </c>
      <c r="H11" s="61"/>
      <c r="I11" s="61"/>
      <c r="J11" s="61"/>
      <c r="K11" s="62">
        <f>IFERROR(VLOOKUP($I11,'Idea prioritization list'!$D$1:$E$3,2,0),0)+IFERROR(VLOOKUP($H11,'Idea prioritization list'!$D$1:$E$3,2,0),0)+IFERROR(VLOOKUP($J11,'Idea prioritization list'!$D$1:$E$3,2,0),0)</f>
        <v>0</v>
      </c>
      <c r="L11" s="64"/>
      <c r="M11" s="141"/>
      <c r="N11" s="149"/>
    </row>
    <row r="12" spans="1:14" ht="68" x14ac:dyDescent="0.2">
      <c r="B12" s="58" t="s">
        <v>41</v>
      </c>
      <c r="C12" s="58">
        <f>'Assessment answers'!B15</f>
        <v>0</v>
      </c>
      <c r="D12" s="64" t="str">
        <f>IF(C12&gt;=3,"Ha obtenido una buena puntuación en esta área. Centre sus esfuerzos en otras áreas problemáticas.",IF(AND(C12&lt;3,C12&gt;=2),"Ha obtenido una puntuación por debajo de la media en esta área. Le sugerimos que trabaje en esta área problemática. Rellene las columnas H-J",IF(AND(C12&lt;2,C12&gt;0),"Ha obtenido una puntuación baja en esta área. Le recomendamos encarecidamente que trabaje en esta área problemática. Rellene las columnas H-J",IF(C12=0,"Esta área no es aplicable a su empresa.",""))))</f>
        <v>Esta área no es aplicable a su empresa.</v>
      </c>
      <c r="E12" s="63" t="s">
        <v>242</v>
      </c>
      <c r="F12" s="60" t="s">
        <v>245</v>
      </c>
      <c r="G12" s="60" t="s">
        <v>246</v>
      </c>
      <c r="H12" s="61"/>
      <c r="I12" s="61"/>
      <c r="J12" s="61"/>
      <c r="K12" s="62">
        <f>IFERROR(VLOOKUP($I12,'Idea prioritization list'!$D$1:$E$3,2,0),0)+IFERROR(VLOOKUP($H12,'Idea prioritization list'!$D$1:$E$3,2,0),0)+IFERROR(VLOOKUP($J12,'Idea prioritization list'!$D$1:$E$3,2,0),0)</f>
        <v>0</v>
      </c>
      <c r="L12" s="64"/>
      <c r="M12" s="141"/>
      <c r="N12" s="149"/>
    </row>
    <row r="13" spans="1:14" ht="68" x14ac:dyDescent="0.2">
      <c r="B13" s="58" t="s">
        <v>45</v>
      </c>
      <c r="C13" s="58">
        <f>'Assessment answers'!B16</f>
        <v>0</v>
      </c>
      <c r="D13" s="64" t="str">
        <f t="shared" si="0"/>
        <v>Esta área no es aplicable a su empresa.</v>
      </c>
      <c r="E13" s="63" t="s">
        <v>242</v>
      </c>
      <c r="F13" s="60" t="s">
        <v>247</v>
      </c>
      <c r="G13" s="60" t="s">
        <v>248</v>
      </c>
      <c r="H13" s="61"/>
      <c r="I13" s="61"/>
      <c r="J13" s="61"/>
      <c r="K13" s="62">
        <f>IFERROR(VLOOKUP($I13,'Idea prioritization list'!$D$1:$E$3,2,0),0)+IFERROR(VLOOKUP($H13,'Idea prioritization list'!$D$1:$E$3,2,0),0)+IFERROR(VLOOKUP($J13,'Idea prioritization list'!$D$1:$E$3,2,0),0)</f>
        <v>0</v>
      </c>
      <c r="L13" s="64"/>
      <c r="M13" s="141"/>
      <c r="N13" s="149"/>
    </row>
    <row r="14" spans="1:14" ht="68" x14ac:dyDescent="0.2">
      <c r="B14" s="58" t="s">
        <v>51</v>
      </c>
      <c r="C14" s="58">
        <f>'Assessment answers'!B18</f>
        <v>0</v>
      </c>
      <c r="D14" s="64" t="str">
        <f t="shared" si="0"/>
        <v>Esta área no es aplicable a su empresa.</v>
      </c>
      <c r="E14" s="63" t="s">
        <v>249</v>
      </c>
      <c r="F14" s="60" t="s">
        <v>52</v>
      </c>
      <c r="G14" s="60" t="s">
        <v>250</v>
      </c>
      <c r="H14" s="61"/>
      <c r="I14" s="61"/>
      <c r="J14" s="61"/>
      <c r="K14" s="62">
        <f>IFERROR(VLOOKUP($I14,'Idea prioritization list'!$D$1:$E$3,2,0),0)+IFERROR(VLOOKUP($H14,'Idea prioritization list'!$D$1:$E$3,2,0),0)+IFERROR(VLOOKUP($J14,'Idea prioritization list'!$D$1:$E$3,2,0),0)</f>
        <v>0</v>
      </c>
      <c r="L14" s="64"/>
      <c r="M14" s="141"/>
      <c r="N14" s="149"/>
    </row>
    <row r="15" spans="1:14" ht="68" x14ac:dyDescent="0.2">
      <c r="B15" s="58" t="s">
        <v>56</v>
      </c>
      <c r="C15" s="58">
        <f>'Assessment answers'!B19</f>
        <v>0</v>
      </c>
      <c r="D15" s="64" t="str">
        <f t="shared" si="0"/>
        <v>Esta área no es aplicable a su empresa.</v>
      </c>
      <c r="E15" s="63" t="s">
        <v>249</v>
      </c>
      <c r="F15" s="60" t="s">
        <v>251</v>
      </c>
      <c r="G15" s="60" t="s">
        <v>252</v>
      </c>
      <c r="H15" s="61"/>
      <c r="I15" s="61"/>
      <c r="J15" s="61"/>
      <c r="K15" s="62">
        <f>IFERROR(VLOOKUP($I15,'Idea prioritization list'!$D$1:$E$3,2,0),0)+IFERROR(VLOOKUP($H15,'Idea prioritization list'!$D$1:$E$3,2,0),0)+IFERROR(VLOOKUP($J15,'Idea prioritization list'!$D$1:$E$3,2,0),0)</f>
        <v>0</v>
      </c>
      <c r="L15" s="64"/>
      <c r="M15" s="141"/>
      <c r="N15" s="149"/>
    </row>
    <row r="16" spans="1:14" ht="119" x14ac:dyDescent="0.2">
      <c r="B16" s="58" t="s">
        <v>61</v>
      </c>
      <c r="C16" s="58">
        <f>'Assessment answers'!B20</f>
        <v>0</v>
      </c>
      <c r="D16" s="64" t="str">
        <f t="shared" si="0"/>
        <v>Esta área no es aplicable a su empresa.</v>
      </c>
      <c r="E16" s="63" t="s">
        <v>249</v>
      </c>
      <c r="F16" s="60" t="s">
        <v>253</v>
      </c>
      <c r="G16" s="60" t="s">
        <v>254</v>
      </c>
      <c r="H16" s="61"/>
      <c r="I16" s="61"/>
      <c r="J16" s="61"/>
      <c r="K16" s="62">
        <f>IFERROR(VLOOKUP($I16,'Idea prioritization list'!$D$1:$E$3,2,0),0)+IFERROR(VLOOKUP($H16,'Idea prioritization list'!$D$1:$E$3,2,0),0)+IFERROR(VLOOKUP($J16,'Idea prioritization list'!$D$1:$E$3,2,0),0)</f>
        <v>0</v>
      </c>
      <c r="L16" s="64"/>
      <c r="M16" s="141"/>
      <c r="N16" s="149"/>
    </row>
    <row r="17" spans="2:14" ht="119" x14ac:dyDescent="0.2">
      <c r="B17" s="58" t="s">
        <v>66</v>
      </c>
      <c r="C17" s="58">
        <f>'Assessment answers'!B21</f>
        <v>0</v>
      </c>
      <c r="D17" s="64" t="str">
        <f t="shared" si="0"/>
        <v>Esta área no es aplicable a su empresa.</v>
      </c>
      <c r="E17" s="63" t="s">
        <v>249</v>
      </c>
      <c r="F17" s="60" t="s">
        <v>255</v>
      </c>
      <c r="G17" s="60" t="s">
        <v>256</v>
      </c>
      <c r="H17" s="61"/>
      <c r="I17" s="61"/>
      <c r="J17" s="61"/>
      <c r="K17" s="62">
        <f>IFERROR(VLOOKUP($I17,'Idea prioritization list'!$D$1:$E$3,2,0),0)+IFERROR(VLOOKUP($H17,'Idea prioritization list'!$D$1:$E$3,2,0),0)+IFERROR(VLOOKUP($J17,'Idea prioritization list'!$D$1:$E$3,2,0),0)</f>
        <v>0</v>
      </c>
      <c r="L17" s="64"/>
      <c r="M17" s="141"/>
      <c r="N17" s="149"/>
    </row>
    <row r="18" spans="2:14" ht="102" x14ac:dyDescent="0.2">
      <c r="B18" s="58" t="s">
        <v>257</v>
      </c>
      <c r="C18" s="58">
        <f>'Assessment answers'!B22</f>
        <v>0</v>
      </c>
      <c r="D18" s="64" t="str">
        <f t="shared" si="0"/>
        <v>Esta área no es aplicable a su empresa.</v>
      </c>
      <c r="E18" s="63" t="s">
        <v>249</v>
      </c>
      <c r="F18" s="60" t="s">
        <v>258</v>
      </c>
      <c r="G18" s="60" t="s">
        <v>259</v>
      </c>
      <c r="H18" s="61"/>
      <c r="I18" s="61"/>
      <c r="J18" s="61"/>
      <c r="K18" s="62">
        <f>IFERROR(VLOOKUP($I18,'Idea prioritization list'!$D$1:$E$3,2,0),0)+IFERROR(VLOOKUP($H18,'Idea prioritization list'!$D$1:$E$3,2,0),0)+IFERROR(VLOOKUP($J18,'Idea prioritization list'!$D$1:$E$3,2,0),0)</f>
        <v>0</v>
      </c>
      <c r="L18" s="64"/>
      <c r="M18" s="141"/>
      <c r="N18" s="149"/>
    </row>
    <row r="19" spans="2:14" ht="68" x14ac:dyDescent="0.2">
      <c r="B19" s="58" t="s">
        <v>76</v>
      </c>
      <c r="C19" s="58">
        <f>'Assessment answers'!B23</f>
        <v>0</v>
      </c>
      <c r="D19" s="64" t="str">
        <f t="shared" si="0"/>
        <v>Esta área no es aplicable a su empresa.</v>
      </c>
      <c r="E19" s="63" t="s">
        <v>249</v>
      </c>
      <c r="F19" s="60" t="s">
        <v>260</v>
      </c>
      <c r="G19" s="60" t="s">
        <v>261</v>
      </c>
      <c r="H19" s="61"/>
      <c r="I19" s="61"/>
      <c r="J19" s="61"/>
      <c r="K19" s="62">
        <f>IFERROR(VLOOKUP($I19,'Idea prioritization list'!$D$1:$E$3,2,0),0)+IFERROR(VLOOKUP($H19,'Idea prioritization list'!$D$1:$E$3,2,0),0)+IFERROR(VLOOKUP($J19,'Idea prioritization list'!$D$1:$E$3,2,0),0)</f>
        <v>0</v>
      </c>
      <c r="L19" s="64"/>
      <c r="M19" s="141"/>
      <c r="N19" s="149"/>
    </row>
    <row r="20" spans="2:14" ht="68" x14ac:dyDescent="0.2">
      <c r="B20" s="58" t="s">
        <v>80</v>
      </c>
      <c r="C20" s="58">
        <f>'Assessment answers'!B24</f>
        <v>0</v>
      </c>
      <c r="D20" s="64" t="str">
        <f t="shared" si="0"/>
        <v>Esta área no es aplicable a su empresa.</v>
      </c>
      <c r="E20" s="63" t="s">
        <v>249</v>
      </c>
      <c r="F20" s="60" t="s">
        <v>262</v>
      </c>
      <c r="G20" s="60" t="s">
        <v>263</v>
      </c>
      <c r="H20" s="61"/>
      <c r="I20" s="61"/>
      <c r="J20" s="61"/>
      <c r="K20" s="62">
        <f>IFERROR(VLOOKUP($I20,'Idea prioritization list'!$D$1:$E$3,2,0),0)+IFERROR(VLOOKUP($H20,'Idea prioritization list'!$D$1:$E$3,2,0),0)+IFERROR(VLOOKUP($J20,'Idea prioritization list'!$D$1:$E$3,2,0),0)</f>
        <v>0</v>
      </c>
      <c r="L20" s="64"/>
      <c r="M20" s="141"/>
      <c r="N20" s="149"/>
    </row>
    <row r="21" spans="2:14" ht="136" x14ac:dyDescent="0.2">
      <c r="B21" s="58" t="s">
        <v>84</v>
      </c>
      <c r="C21" s="58">
        <f>'Assessment answers'!B25</f>
        <v>0</v>
      </c>
      <c r="D21" s="64" t="str">
        <f t="shared" si="0"/>
        <v>Esta área no es aplicable a su empresa.</v>
      </c>
      <c r="E21" s="63" t="s">
        <v>249</v>
      </c>
      <c r="F21" s="60" t="s">
        <v>264</v>
      </c>
      <c r="G21" s="60" t="s">
        <v>265</v>
      </c>
      <c r="H21" s="61"/>
      <c r="I21" s="61"/>
      <c r="J21" s="61"/>
      <c r="K21" s="62">
        <f>IFERROR(VLOOKUP($I21,'Idea prioritization list'!$D$1:$E$3,2,0),0)+IFERROR(VLOOKUP($H21,'Idea prioritization list'!$D$1:$E$3,2,0),0)+IFERROR(VLOOKUP($J21,'Idea prioritization list'!$D$1:$E$3,2,0),0)</f>
        <v>0</v>
      </c>
      <c r="L21" s="64"/>
      <c r="M21" s="141"/>
      <c r="N21" s="149"/>
    </row>
    <row r="22" spans="2:14" ht="68" x14ac:dyDescent="0.2">
      <c r="B22" s="58" t="s">
        <v>266</v>
      </c>
      <c r="C22" s="58">
        <f>'Assessment answers'!B26</f>
        <v>0</v>
      </c>
      <c r="D22" s="64" t="str">
        <f t="shared" si="0"/>
        <v>Esta área no es aplicable a su empresa.</v>
      </c>
      <c r="E22" s="63" t="s">
        <v>249</v>
      </c>
      <c r="F22" s="60" t="s">
        <v>267</v>
      </c>
      <c r="G22" s="60" t="s">
        <v>268</v>
      </c>
      <c r="H22" s="61"/>
      <c r="I22" s="61"/>
      <c r="J22" s="61"/>
      <c r="K22" s="62">
        <f>IFERROR(VLOOKUP($I22,'Idea prioritization list'!$D$1:$E$3,2,0),0)+IFERROR(VLOOKUP($H22,'Idea prioritization list'!$D$1:$E$3,2,0),0)+IFERROR(VLOOKUP($J22,'Idea prioritization list'!$D$1:$E$3,2,0),0)</f>
        <v>0</v>
      </c>
      <c r="L22" s="64"/>
      <c r="M22" s="141"/>
      <c r="N22" s="149"/>
    </row>
    <row r="23" spans="2:14" ht="85" x14ac:dyDescent="0.2">
      <c r="B23" s="58" t="s">
        <v>93</v>
      </c>
      <c r="C23" s="58">
        <f>'Assessment answers'!B27</f>
        <v>0</v>
      </c>
      <c r="D23" s="64" t="str">
        <f t="shared" si="0"/>
        <v>Esta área no es aplicable a su empresa.</v>
      </c>
      <c r="E23" s="63" t="s">
        <v>249</v>
      </c>
      <c r="F23" s="60" t="s">
        <v>269</v>
      </c>
      <c r="G23" s="60" t="s">
        <v>270</v>
      </c>
      <c r="H23" s="61"/>
      <c r="I23" s="61"/>
      <c r="J23" s="61"/>
      <c r="K23" s="62">
        <f>IFERROR(VLOOKUP($I23,'Idea prioritization list'!$D$1:$E$3,2,0),0)+IFERROR(VLOOKUP($H23,'Idea prioritization list'!$D$1:$E$3,2,0),0)+IFERROR(VLOOKUP($J23,'Idea prioritization list'!$D$1:$E$3,2,0),0)</f>
        <v>0</v>
      </c>
      <c r="L23" s="64"/>
      <c r="M23" s="141"/>
      <c r="N23" s="149"/>
    </row>
    <row r="24" spans="2:14" ht="68" x14ac:dyDescent="0.2">
      <c r="B24" s="58" t="s">
        <v>98</v>
      </c>
      <c r="C24" s="58">
        <f>'Assessment answers'!B28</f>
        <v>0</v>
      </c>
      <c r="D24" s="64" t="str">
        <f t="shared" si="0"/>
        <v>Esta área no es aplicable a su empresa.</v>
      </c>
      <c r="E24" s="63" t="s">
        <v>249</v>
      </c>
      <c r="F24" s="60" t="s">
        <v>271</v>
      </c>
      <c r="G24" s="60" t="s">
        <v>272</v>
      </c>
      <c r="H24" s="61"/>
      <c r="I24" s="61"/>
      <c r="J24" s="61"/>
      <c r="K24" s="62">
        <f>IFERROR(VLOOKUP($I24,'Idea prioritization list'!$D$1:$E$3,2,0),0)+IFERROR(VLOOKUP($H24,'Idea prioritization list'!$D$1:$E$3,2,0),0)+IFERROR(VLOOKUP($J24,'Idea prioritization list'!$D$1:$E$3,2,0),0)</f>
        <v>0</v>
      </c>
      <c r="L24" s="64"/>
      <c r="M24" s="141"/>
      <c r="N24" s="149"/>
    </row>
    <row r="25" spans="2:14" ht="85" x14ac:dyDescent="0.2">
      <c r="B25" s="58" t="s">
        <v>103</v>
      </c>
      <c r="C25" s="58">
        <f>'Assessment answers'!B30</f>
        <v>0</v>
      </c>
      <c r="D25" s="64" t="str">
        <f t="shared" si="0"/>
        <v>Esta área no es aplicable a su empresa.</v>
      </c>
      <c r="E25" s="63" t="s">
        <v>273</v>
      </c>
      <c r="F25" s="60" t="s">
        <v>274</v>
      </c>
      <c r="G25" s="60" t="s">
        <v>275</v>
      </c>
      <c r="H25" s="61"/>
      <c r="I25" s="61"/>
      <c r="J25" s="61"/>
      <c r="K25" s="62">
        <f>IFERROR(VLOOKUP($I25,'Idea prioritization list'!$D$1:$E$3,2,0),0)+IFERROR(VLOOKUP($H25,'Idea prioritization list'!$D$1:$E$3,2,0),0)+IFERROR(VLOOKUP($J25,'Idea prioritization list'!$D$1:$E$3,2,0),0)</f>
        <v>0</v>
      </c>
      <c r="L25" s="64"/>
      <c r="M25" s="141"/>
      <c r="N25" s="149"/>
    </row>
    <row r="26" spans="2:14" ht="85" x14ac:dyDescent="0.2">
      <c r="B26" s="58" t="s">
        <v>104</v>
      </c>
      <c r="C26" s="58">
        <f>'Assessment answers'!B31</f>
        <v>0</v>
      </c>
      <c r="D26" s="64" t="str">
        <f t="shared" si="0"/>
        <v>Esta área no es aplicable a su empresa.</v>
      </c>
      <c r="E26" s="63" t="s">
        <v>273</v>
      </c>
      <c r="F26" s="60" t="s">
        <v>276</v>
      </c>
      <c r="G26" s="60" t="s">
        <v>275</v>
      </c>
      <c r="H26" s="61"/>
      <c r="I26" s="61"/>
      <c r="J26" s="61"/>
      <c r="K26" s="62">
        <f>IFERROR(VLOOKUP($I26,'Idea prioritization list'!$D$1:$E$3,2,0),0)+IFERROR(VLOOKUP($H26,'Idea prioritization list'!$D$1:$E$3,2,0),0)+IFERROR(VLOOKUP($J26,'Idea prioritization list'!$D$1:$E$3,2,0),0)</f>
        <v>0</v>
      </c>
      <c r="L26" s="64"/>
      <c r="M26" s="141"/>
      <c r="N26" s="149"/>
    </row>
    <row r="27" spans="2:14" ht="102" x14ac:dyDescent="0.2">
      <c r="B27" s="58" t="s">
        <v>111</v>
      </c>
      <c r="C27" s="58">
        <f>'Assessment answers'!B33</f>
        <v>0</v>
      </c>
      <c r="D27" s="64" t="str">
        <f t="shared" si="0"/>
        <v>Esta área no es aplicable a su empresa.</v>
      </c>
      <c r="E27" s="63" t="s">
        <v>277</v>
      </c>
      <c r="F27" s="60" t="s">
        <v>278</v>
      </c>
      <c r="G27" s="60" t="s">
        <v>279</v>
      </c>
      <c r="H27" s="61"/>
      <c r="I27" s="61"/>
      <c r="J27" s="61"/>
      <c r="K27" s="62">
        <f>IFERROR(VLOOKUP($I27,'Idea prioritization list'!$D$1:$E$3,2,0),0)+IFERROR(VLOOKUP($H27,'Idea prioritization list'!$D$1:$E$3,2,0),0)+IFERROR(VLOOKUP($J27,'Idea prioritization list'!$D$1:$E$3,2,0),0)</f>
        <v>0</v>
      </c>
      <c r="L27" s="64"/>
      <c r="M27" s="141"/>
      <c r="N27" s="149"/>
    </row>
    <row r="28" spans="2:14" ht="102" x14ac:dyDescent="0.2">
      <c r="B28" s="58" t="s">
        <v>116</v>
      </c>
      <c r="C28" s="58">
        <f>'Assessment answers'!B34</f>
        <v>0</v>
      </c>
      <c r="D28" s="64" t="str">
        <f t="shared" si="0"/>
        <v>Esta área no es aplicable a su empresa.</v>
      </c>
      <c r="E28" s="63" t="s">
        <v>277</v>
      </c>
      <c r="F28" s="60" t="s">
        <v>280</v>
      </c>
      <c r="G28" s="60" t="s">
        <v>281</v>
      </c>
      <c r="H28" s="61"/>
      <c r="I28" s="61"/>
      <c r="J28" s="61"/>
      <c r="K28" s="62">
        <f>IFERROR(VLOOKUP($I28,'Idea prioritization list'!$D$1:$E$3,2,0),0)+IFERROR(VLOOKUP($H28,'Idea prioritization list'!$D$1:$E$3,2,0),0)+IFERROR(VLOOKUP($J28,'Idea prioritization list'!$D$1:$E$3,2,0),0)</f>
        <v>0</v>
      </c>
      <c r="L28" s="64"/>
      <c r="M28" s="141"/>
      <c r="N28" s="149"/>
    </row>
    <row r="29" spans="2:14" ht="102" x14ac:dyDescent="0.2">
      <c r="B29" s="58" t="s">
        <v>120</v>
      </c>
      <c r="C29" s="58">
        <f>'Assessment answers'!B35</f>
        <v>0</v>
      </c>
      <c r="D29" s="64" t="str">
        <f t="shared" si="0"/>
        <v>Esta área no es aplicable a su empresa.</v>
      </c>
      <c r="E29" s="63" t="s">
        <v>277</v>
      </c>
      <c r="F29" s="60" t="s">
        <v>282</v>
      </c>
      <c r="G29" s="60" t="s">
        <v>281</v>
      </c>
      <c r="H29" s="61"/>
      <c r="I29" s="61"/>
      <c r="J29" s="61"/>
      <c r="K29" s="62">
        <f>IFERROR(VLOOKUP($I29,'Idea prioritization list'!$D$1:$E$3,2,0),0)+IFERROR(VLOOKUP($H29,'Idea prioritization list'!$D$1:$E$3,2,0),0)+IFERROR(VLOOKUP($J29,'Idea prioritization list'!$D$1:$E$3,2,0),0)</f>
        <v>0</v>
      </c>
      <c r="L29" s="64"/>
      <c r="M29" s="141"/>
      <c r="N29" s="149"/>
    </row>
    <row r="30" spans="2:14" ht="68" x14ac:dyDescent="0.2">
      <c r="B30" s="58" t="s">
        <v>126</v>
      </c>
      <c r="C30" s="58">
        <f>'Assessment answers'!B37</f>
        <v>0</v>
      </c>
      <c r="D30" s="64" t="str">
        <f t="shared" si="0"/>
        <v>Esta área no es aplicable a su empresa.</v>
      </c>
      <c r="E30" s="63" t="s">
        <v>283</v>
      </c>
      <c r="F30" s="60" t="s">
        <v>284</v>
      </c>
      <c r="G30" s="60" t="s">
        <v>285</v>
      </c>
      <c r="H30" s="61"/>
      <c r="I30" s="61"/>
      <c r="J30" s="61"/>
      <c r="K30" s="62">
        <f>IFERROR(VLOOKUP($I30,'Idea prioritization list'!$D$1:$E$3,2,0),0)+IFERROR(VLOOKUP($H30,'Idea prioritization list'!$D$1:$E$3,2,0),0)+IFERROR(VLOOKUP($J30,'Idea prioritization list'!$D$1:$E$3,2,0),0)</f>
        <v>0</v>
      </c>
      <c r="L30" s="64"/>
      <c r="M30" s="141"/>
      <c r="N30" s="149"/>
    </row>
    <row r="31" spans="2:14" ht="102" x14ac:dyDescent="0.2">
      <c r="B31" s="58" t="s">
        <v>131</v>
      </c>
      <c r="C31" s="58">
        <f>'Assessment answers'!B38</f>
        <v>0</v>
      </c>
      <c r="D31" s="64" t="str">
        <f t="shared" si="0"/>
        <v>Esta área no es aplicable a su empresa.</v>
      </c>
      <c r="E31" s="63" t="s">
        <v>283</v>
      </c>
      <c r="F31" s="60" t="s">
        <v>286</v>
      </c>
      <c r="G31" s="60" t="s">
        <v>287</v>
      </c>
      <c r="H31" s="61"/>
      <c r="I31" s="61"/>
      <c r="J31" s="61"/>
      <c r="K31" s="62">
        <f>IFERROR(VLOOKUP($I31,'Idea prioritization list'!$D$1:$E$3,2,0),0)+IFERROR(VLOOKUP($H31,'Idea prioritization list'!$D$1:$E$3,2,0),0)+IFERROR(VLOOKUP($J31,'Idea prioritization list'!$D$1:$E$3,2,0),0)</f>
        <v>0</v>
      </c>
      <c r="L31" s="64"/>
      <c r="M31" s="141"/>
      <c r="N31" s="149"/>
    </row>
    <row r="32" spans="2:14" ht="102" x14ac:dyDescent="0.2">
      <c r="B32" s="58" t="s">
        <v>136</v>
      </c>
      <c r="C32" s="58">
        <f>'Assessment answers'!B39</f>
        <v>0</v>
      </c>
      <c r="D32" s="64" t="str">
        <f t="shared" si="0"/>
        <v>Esta área no es aplicable a su empresa.</v>
      </c>
      <c r="E32" s="63" t="s">
        <v>283</v>
      </c>
      <c r="F32" s="60" t="s">
        <v>288</v>
      </c>
      <c r="G32" s="60" t="s">
        <v>287</v>
      </c>
      <c r="H32" s="61"/>
      <c r="I32" s="61"/>
      <c r="J32" s="61"/>
      <c r="K32" s="62">
        <f>IFERROR(VLOOKUP($I32,'Idea prioritization list'!$D$1:$E$3,2,0),0)+IFERROR(VLOOKUP($H32,'Idea prioritization list'!$D$1:$E$3,2,0),0)+IFERROR(VLOOKUP($J32,'Idea prioritization list'!$D$1:$E$3,2,0),0)</f>
        <v>0</v>
      </c>
      <c r="L32" s="64"/>
      <c r="M32" s="141"/>
      <c r="N32" s="149"/>
    </row>
    <row r="33" spans="2:14" ht="68" x14ac:dyDescent="0.2">
      <c r="B33" s="58" t="s">
        <v>141</v>
      </c>
      <c r="C33" s="58">
        <f>'Assessment answers'!B40</f>
        <v>0</v>
      </c>
      <c r="D33" s="64" t="str">
        <f t="shared" si="0"/>
        <v>Esta área no es aplicable a su empresa.</v>
      </c>
      <c r="E33" s="63" t="s">
        <v>283</v>
      </c>
      <c r="F33" s="60" t="s">
        <v>289</v>
      </c>
      <c r="G33" s="60" t="s">
        <v>290</v>
      </c>
      <c r="H33" s="61"/>
      <c r="I33" s="61"/>
      <c r="J33" s="61"/>
      <c r="K33" s="62">
        <f>IFERROR(VLOOKUP($I33,'Idea prioritization list'!$D$1:$E$3,2,0),0)+IFERROR(VLOOKUP($H33,'Idea prioritization list'!$D$1:$E$3,2,0),0)+IFERROR(VLOOKUP($J33,'Idea prioritization list'!$D$1:$E$3,2,0),0)</f>
        <v>0</v>
      </c>
      <c r="L33" s="64"/>
      <c r="M33" s="141"/>
      <c r="N33" s="149"/>
    </row>
    <row r="34" spans="2:14" ht="85" x14ac:dyDescent="0.2">
      <c r="B34" s="58" t="s">
        <v>146</v>
      </c>
      <c r="C34" s="58">
        <f>'Assessment answers'!B42</f>
        <v>0</v>
      </c>
      <c r="D34" s="64" t="str">
        <f t="shared" si="0"/>
        <v>Esta área no es aplicable a su empresa.</v>
      </c>
      <c r="E34" s="63" t="s">
        <v>291</v>
      </c>
      <c r="F34" s="60" t="s">
        <v>292</v>
      </c>
      <c r="G34" s="60" t="s">
        <v>293</v>
      </c>
      <c r="H34" s="61"/>
      <c r="I34" s="61"/>
      <c r="J34" s="61"/>
      <c r="K34" s="62">
        <f>IFERROR(VLOOKUP($I34,'Idea prioritization list'!$D$1:$E$3,2,0),0)+IFERROR(VLOOKUP($H34,'Idea prioritization list'!$D$1:$E$3,2,0),0)+IFERROR(VLOOKUP($J34,'Idea prioritization list'!$D$1:$E$3,2,0),0)</f>
        <v>0</v>
      </c>
      <c r="L34" s="64"/>
      <c r="M34" s="141"/>
      <c r="N34" s="149"/>
    </row>
    <row r="35" spans="2:14" ht="85" x14ac:dyDescent="0.2">
      <c r="B35" s="58" t="s">
        <v>147</v>
      </c>
      <c r="C35" s="58">
        <f>'Assessment answers'!B43</f>
        <v>0</v>
      </c>
      <c r="D35" s="64" t="str">
        <f t="shared" si="0"/>
        <v>Esta área no es aplicable a su empresa.</v>
      </c>
      <c r="E35" s="63" t="s">
        <v>291</v>
      </c>
      <c r="F35" s="60" t="s">
        <v>294</v>
      </c>
      <c r="G35" s="60" t="s">
        <v>293</v>
      </c>
      <c r="H35" s="61"/>
      <c r="I35" s="61"/>
      <c r="J35" s="61"/>
      <c r="K35" s="62">
        <f>IFERROR(VLOOKUP($I35,'Idea prioritization list'!$D$1:$E$3,2,0),0)+IFERROR(VLOOKUP($H35,'Idea prioritization list'!$D$1:$E$3,2,0),0)+IFERROR(VLOOKUP($J35,'Idea prioritization list'!$D$1:$E$3,2,0),0)</f>
        <v>0</v>
      </c>
      <c r="L35" s="64"/>
      <c r="M35" s="141"/>
      <c r="N35" s="149"/>
    </row>
    <row r="36" spans="2:14" ht="85" x14ac:dyDescent="0.2">
      <c r="B36" s="58" t="s">
        <v>152</v>
      </c>
      <c r="C36" s="58">
        <f>'Assessment answers'!B44</f>
        <v>0</v>
      </c>
      <c r="D36" s="64" t="str">
        <f t="shared" si="0"/>
        <v>Esta área no es aplicable a su empresa.</v>
      </c>
      <c r="E36" s="63" t="s">
        <v>291</v>
      </c>
      <c r="F36" s="60" t="s">
        <v>295</v>
      </c>
      <c r="G36" s="60" t="s">
        <v>296</v>
      </c>
      <c r="H36" s="61"/>
      <c r="I36" s="61"/>
      <c r="J36" s="61"/>
      <c r="K36" s="62">
        <f>IFERROR(VLOOKUP($I36,'Idea prioritization list'!$D$1:$E$3,2,0),0)+IFERROR(VLOOKUP($H36,'Idea prioritization list'!$D$1:$E$3,2,0),0)+IFERROR(VLOOKUP($J36,'Idea prioritization list'!$D$1:$E$3,2,0),0)</f>
        <v>0</v>
      </c>
      <c r="L36" s="64"/>
      <c r="M36" s="141"/>
      <c r="N36" s="149"/>
    </row>
    <row r="37" spans="2:14" ht="68" x14ac:dyDescent="0.2">
      <c r="B37" s="58" t="s">
        <v>157</v>
      </c>
      <c r="C37" s="58">
        <f>'Assessment answers'!B46</f>
        <v>0</v>
      </c>
      <c r="D37" s="64" t="str">
        <f t="shared" si="0"/>
        <v>Esta área no es aplicable a su empresa.</v>
      </c>
      <c r="E37" s="63" t="s">
        <v>297</v>
      </c>
      <c r="F37" s="60" t="s">
        <v>298</v>
      </c>
      <c r="G37" s="60" t="s">
        <v>299</v>
      </c>
      <c r="H37" s="61"/>
      <c r="I37" s="61"/>
      <c r="J37" s="61"/>
      <c r="K37" s="62">
        <f>IFERROR(VLOOKUP($I37,'Idea prioritization list'!$D$1:$E$3,2,0),0)+IFERROR(VLOOKUP($H37,'Idea prioritization list'!$D$1:$E$3,2,0),0)+IFERROR(VLOOKUP($J37,'Idea prioritization list'!$D$1:$E$3,2,0),0)</f>
        <v>0</v>
      </c>
      <c r="L37" s="64"/>
      <c r="M37" s="141"/>
      <c r="N37" s="149"/>
    </row>
    <row r="38" spans="2:14" ht="119" x14ac:dyDescent="0.2">
      <c r="B38" s="58" t="s">
        <v>300</v>
      </c>
      <c r="C38" s="58">
        <f>'Assessment answers'!B48</f>
        <v>0</v>
      </c>
      <c r="D38" s="64" t="str">
        <f t="shared" si="0"/>
        <v>Esta área no es aplicable a su empresa.</v>
      </c>
      <c r="E38" s="63" t="s">
        <v>301</v>
      </c>
      <c r="F38" s="60" t="s">
        <v>302</v>
      </c>
      <c r="G38" s="60" t="s">
        <v>303</v>
      </c>
      <c r="H38" s="61"/>
      <c r="I38" s="61"/>
      <c r="J38" s="61"/>
      <c r="K38" s="62">
        <f>IFERROR(VLOOKUP($I38,'Idea prioritization list'!$D$1:$E$3,2,0),0)+IFERROR(VLOOKUP($H38,'Idea prioritization list'!$D$1:$E$3,2,0),0)+IFERROR(VLOOKUP($J38,'Idea prioritization list'!$D$1:$E$3,2,0),0)</f>
        <v>0</v>
      </c>
      <c r="L38" s="64"/>
      <c r="M38" s="141"/>
      <c r="N38" s="149"/>
    </row>
    <row r="39" spans="2:14" ht="85" x14ac:dyDescent="0.2">
      <c r="B39" s="58" t="s">
        <v>165</v>
      </c>
      <c r="C39" s="58">
        <f>'Assessment answers'!B49</f>
        <v>0</v>
      </c>
      <c r="D39" s="64" t="str">
        <f t="shared" si="0"/>
        <v>Esta área no es aplicable a su empresa.</v>
      </c>
      <c r="E39" s="63" t="s">
        <v>301</v>
      </c>
      <c r="F39" s="60" t="s">
        <v>304</v>
      </c>
      <c r="G39" s="60" t="s">
        <v>303</v>
      </c>
      <c r="H39" s="61"/>
      <c r="I39" s="61"/>
      <c r="J39" s="61"/>
      <c r="K39" s="62">
        <f>IFERROR(VLOOKUP($I39,'Idea prioritization list'!$D$1:$E$3,2,0),0)+IFERROR(VLOOKUP($H39,'Idea prioritization list'!$D$1:$E$3,2,0),0)+IFERROR(VLOOKUP($J39,'Idea prioritization list'!$D$1:$E$3,2,0),0)</f>
        <v>0</v>
      </c>
      <c r="L39" s="64"/>
      <c r="M39" s="141"/>
      <c r="N39" s="149"/>
    </row>
    <row r="40" spans="2:14" ht="102" x14ac:dyDescent="0.2">
      <c r="B40" s="58" t="s">
        <v>169</v>
      </c>
      <c r="C40" s="58">
        <f>'Assessment answers'!B50</f>
        <v>0</v>
      </c>
      <c r="D40" s="64" t="str">
        <f t="shared" si="0"/>
        <v>Esta área no es aplicable a su empresa.</v>
      </c>
      <c r="E40" s="63" t="s">
        <v>301</v>
      </c>
      <c r="F40" s="60" t="s">
        <v>305</v>
      </c>
      <c r="G40" s="60" t="s">
        <v>306</v>
      </c>
      <c r="H40" s="61"/>
      <c r="I40" s="61"/>
      <c r="J40" s="61"/>
      <c r="K40" s="62">
        <f>IFERROR(VLOOKUP($I40,'Idea prioritization list'!$D$1:$E$3,2,0),0)+IFERROR(VLOOKUP($H40,'Idea prioritization list'!$D$1:$E$3,2,0),0)+IFERROR(VLOOKUP($J40,'Idea prioritization list'!$D$1:$E$3,2,0),0)</f>
        <v>0</v>
      </c>
      <c r="L40" s="64"/>
      <c r="M40" s="141"/>
      <c r="N40" s="149"/>
    </row>
    <row r="41" spans="2:14" ht="85" x14ac:dyDescent="0.2">
      <c r="B41" s="58" t="s">
        <v>174</v>
      </c>
      <c r="C41" s="58">
        <f>'Assessment answers'!B51</f>
        <v>0</v>
      </c>
      <c r="D41" s="64" t="str">
        <f t="shared" si="0"/>
        <v>Esta área no es aplicable a su empresa.</v>
      </c>
      <c r="E41" s="63" t="s">
        <v>301</v>
      </c>
      <c r="F41" s="60" t="s">
        <v>307</v>
      </c>
      <c r="G41" s="60" t="s">
        <v>308</v>
      </c>
      <c r="H41" s="61"/>
      <c r="I41" s="61"/>
      <c r="J41" s="61"/>
      <c r="K41" s="62">
        <f>IFERROR(VLOOKUP($I41,'Idea prioritization list'!$D$1:$E$3,2,0),0)+IFERROR(VLOOKUP($H41,'Idea prioritization list'!$D$1:$E$3,2,0),0)+IFERROR(VLOOKUP($J41,'Idea prioritization list'!$D$1:$E$3,2,0),0)</f>
        <v>0</v>
      </c>
      <c r="L41" s="64"/>
      <c r="M41" s="141"/>
      <c r="N41" s="149"/>
    </row>
    <row r="42" spans="2:14" ht="85" x14ac:dyDescent="0.2">
      <c r="B42" s="58" t="s">
        <v>180</v>
      </c>
      <c r="C42" s="58">
        <f>'Assessment answers'!B53</f>
        <v>0</v>
      </c>
      <c r="D42" s="64" t="str">
        <f t="shared" si="0"/>
        <v>Esta área no es aplicable a su empresa.</v>
      </c>
      <c r="E42" s="63" t="s">
        <v>309</v>
      </c>
      <c r="F42" s="60" t="s">
        <v>310</v>
      </c>
      <c r="G42" s="60" t="s">
        <v>311</v>
      </c>
      <c r="H42" s="61"/>
      <c r="I42" s="61"/>
      <c r="J42" s="61"/>
      <c r="K42" s="62">
        <f>IFERROR(VLOOKUP($I42,'Idea prioritization list'!$D$1:$E$3,2,0),0)+IFERROR(VLOOKUP($H42,'Idea prioritization list'!$D$1:$E$3,2,0),0)+IFERROR(VLOOKUP($J42,'Idea prioritization list'!$D$1:$E$3,2,0),0)</f>
        <v>0</v>
      </c>
      <c r="L42" s="64"/>
      <c r="M42" s="141"/>
      <c r="N42" s="149"/>
    </row>
    <row r="43" spans="2:14" ht="85" x14ac:dyDescent="0.2">
      <c r="B43" s="58" t="s">
        <v>184</v>
      </c>
      <c r="C43" s="58">
        <f>'Assessment answers'!B54</f>
        <v>0</v>
      </c>
      <c r="D43" s="64" t="str">
        <f t="shared" si="0"/>
        <v>Esta área no es aplicable a su empresa.</v>
      </c>
      <c r="E43" s="63" t="s">
        <v>309</v>
      </c>
      <c r="F43" s="60" t="s">
        <v>312</v>
      </c>
      <c r="G43" s="60" t="s">
        <v>313</v>
      </c>
      <c r="H43" s="61"/>
      <c r="I43" s="61"/>
      <c r="J43" s="61"/>
      <c r="K43" s="62">
        <f>IFERROR(VLOOKUP($I43,'Idea prioritization list'!$D$1:$E$3,2,0),0)+IFERROR(VLOOKUP($H43,'Idea prioritization list'!$D$1:$E$3,2,0),0)+IFERROR(VLOOKUP($J43,'Idea prioritization list'!$D$1:$E$3,2,0),0)</f>
        <v>0</v>
      </c>
      <c r="L43" s="64"/>
      <c r="M43" s="141"/>
      <c r="N43" s="149"/>
    </row>
    <row r="44" spans="2:14" x14ac:dyDescent="0.2">
      <c r="J44" s="65"/>
      <c r="N44" s="149"/>
    </row>
    <row r="45" spans="2:14" x14ac:dyDescent="0.2">
      <c r="J45" s="65"/>
      <c r="N45" s="149"/>
    </row>
    <row r="46" spans="2:14" x14ac:dyDescent="0.2">
      <c r="J46" s="65"/>
      <c r="N46" s="149"/>
    </row>
    <row r="47" spans="2:14" x14ac:dyDescent="0.2">
      <c r="J47" s="65"/>
      <c r="N47" s="149"/>
    </row>
    <row r="48" spans="2:14" x14ac:dyDescent="0.2">
      <c r="J48" s="65"/>
      <c r="N48" s="149"/>
    </row>
    <row r="49" spans="10:14" x14ac:dyDescent="0.2">
      <c r="J49" s="65"/>
      <c r="N49" s="149"/>
    </row>
    <row r="50" spans="10:14" x14ac:dyDescent="0.2">
      <c r="J50" s="65"/>
      <c r="N50" s="149"/>
    </row>
    <row r="51" spans="10:14" x14ac:dyDescent="0.2">
      <c r="J51" s="65"/>
      <c r="N51" s="149"/>
    </row>
    <row r="52" spans="10:14" x14ac:dyDescent="0.2">
      <c r="J52" s="65"/>
      <c r="N52" s="149"/>
    </row>
    <row r="53" spans="10:14" x14ac:dyDescent="0.2">
      <c r="J53" s="65"/>
      <c r="N53" s="149"/>
    </row>
    <row r="54" spans="10:14" x14ac:dyDescent="0.2">
      <c r="J54" s="65"/>
      <c r="N54" s="149"/>
    </row>
    <row r="55" spans="10:14" x14ac:dyDescent="0.2">
      <c r="J55" s="65"/>
      <c r="N55" s="149"/>
    </row>
    <row r="56" spans="10:14" x14ac:dyDescent="0.2">
      <c r="J56" s="65"/>
      <c r="N56" s="149"/>
    </row>
    <row r="57" spans="10:14" x14ac:dyDescent="0.2">
      <c r="J57" s="65"/>
      <c r="N57" s="149"/>
    </row>
    <row r="58" spans="10:14" x14ac:dyDescent="0.2">
      <c r="J58" s="65"/>
      <c r="N58" s="149"/>
    </row>
    <row r="59" spans="10:14" x14ac:dyDescent="0.2">
      <c r="J59" s="65"/>
      <c r="N59" s="149"/>
    </row>
    <row r="60" spans="10:14" x14ac:dyDescent="0.2">
      <c r="J60" s="65"/>
      <c r="N60" s="149"/>
    </row>
    <row r="61" spans="10:14" x14ac:dyDescent="0.2">
      <c r="J61" s="65"/>
      <c r="N61" s="149"/>
    </row>
    <row r="62" spans="10:14" x14ac:dyDescent="0.2">
      <c r="J62" s="65"/>
      <c r="N62" s="149"/>
    </row>
    <row r="63" spans="10:14" x14ac:dyDescent="0.2">
      <c r="J63" s="65"/>
      <c r="N63" s="149"/>
    </row>
    <row r="64" spans="10:14" x14ac:dyDescent="0.2">
      <c r="J64" s="65"/>
      <c r="N64" s="149"/>
    </row>
    <row r="65" spans="10:14" x14ac:dyDescent="0.2">
      <c r="J65" s="65"/>
      <c r="N65" s="149"/>
    </row>
    <row r="66" spans="10:14" x14ac:dyDescent="0.2">
      <c r="J66" s="65"/>
      <c r="N66" s="149"/>
    </row>
    <row r="67" spans="10:14" x14ac:dyDescent="0.2">
      <c r="J67" s="65"/>
      <c r="N67" s="149"/>
    </row>
    <row r="68" spans="10:14" x14ac:dyDescent="0.2">
      <c r="J68" s="65"/>
      <c r="N68" s="149"/>
    </row>
    <row r="69" spans="10:14" x14ac:dyDescent="0.2">
      <c r="J69" s="65"/>
      <c r="N69" s="149"/>
    </row>
    <row r="70" spans="10:14" x14ac:dyDescent="0.2">
      <c r="J70" s="65"/>
      <c r="N70" s="149"/>
    </row>
    <row r="71" spans="10:14" x14ac:dyDescent="0.2">
      <c r="J71" s="65"/>
      <c r="N71" s="149"/>
    </row>
    <row r="72" spans="10:14" x14ac:dyDescent="0.2">
      <c r="J72" s="65"/>
      <c r="N72" s="149"/>
    </row>
    <row r="73" spans="10:14" x14ac:dyDescent="0.2">
      <c r="J73" s="65"/>
      <c r="N73" s="149"/>
    </row>
    <row r="74" spans="10:14" x14ac:dyDescent="0.2">
      <c r="J74" s="65"/>
      <c r="N74" s="149"/>
    </row>
    <row r="75" spans="10:14" x14ac:dyDescent="0.2">
      <c r="J75" s="65"/>
      <c r="N75" s="149"/>
    </row>
    <row r="76" spans="10:14" x14ac:dyDescent="0.2">
      <c r="J76" s="65"/>
      <c r="N76" s="149"/>
    </row>
    <row r="77" spans="10:14" x14ac:dyDescent="0.2">
      <c r="J77" s="65"/>
      <c r="N77" s="149"/>
    </row>
    <row r="78" spans="10:14" x14ac:dyDescent="0.2">
      <c r="J78" s="65"/>
      <c r="N78" s="149"/>
    </row>
    <row r="79" spans="10:14" x14ac:dyDescent="0.2">
      <c r="J79" s="65"/>
      <c r="N79" s="149"/>
    </row>
    <row r="80" spans="10:14" x14ac:dyDescent="0.2">
      <c r="J80" s="65"/>
      <c r="N80" s="149"/>
    </row>
    <row r="81" spans="10:14" x14ac:dyDescent="0.2">
      <c r="J81" s="65"/>
      <c r="N81" s="149"/>
    </row>
    <row r="82" spans="10:14" x14ac:dyDescent="0.2">
      <c r="J82" s="65"/>
      <c r="N82" s="149"/>
    </row>
    <row r="83" spans="10:14" x14ac:dyDescent="0.2">
      <c r="J83" s="65"/>
      <c r="N83" s="149"/>
    </row>
    <row r="84" spans="10:14" x14ac:dyDescent="0.2">
      <c r="J84" s="65"/>
      <c r="N84" s="149"/>
    </row>
    <row r="85" spans="10:14" x14ac:dyDescent="0.2">
      <c r="J85" s="65"/>
      <c r="N85" s="149"/>
    </row>
    <row r="86" spans="10:14" x14ac:dyDescent="0.2">
      <c r="N86" s="149"/>
    </row>
    <row r="87" spans="10:14" x14ac:dyDescent="0.2">
      <c r="N87" s="149"/>
    </row>
    <row r="88" spans="10:14" x14ac:dyDescent="0.2">
      <c r="N88" s="149"/>
    </row>
    <row r="89" spans="10:14" x14ac:dyDescent="0.2">
      <c r="N89" s="149"/>
    </row>
    <row r="90" spans="10:14" x14ac:dyDescent="0.2">
      <c r="N90" s="149"/>
    </row>
    <row r="91" spans="10:14" x14ac:dyDescent="0.2">
      <c r="N91" s="149"/>
    </row>
    <row r="92" spans="10:14" x14ac:dyDescent="0.2">
      <c r="N92" s="149"/>
    </row>
    <row r="93" spans="10:14" x14ac:dyDescent="0.2">
      <c r="N93" s="149"/>
    </row>
    <row r="94" spans="10:14" x14ac:dyDescent="0.2">
      <c r="N94" s="149"/>
    </row>
    <row r="95" spans="10:14" x14ac:dyDescent="0.2">
      <c r="N95" s="149"/>
    </row>
    <row r="96" spans="10:14" x14ac:dyDescent="0.2">
      <c r="N96" s="149"/>
    </row>
    <row r="97" spans="14:14" x14ac:dyDescent="0.2">
      <c r="N97" s="149"/>
    </row>
    <row r="98" spans="14:14" x14ac:dyDescent="0.2">
      <c r="N98" s="149"/>
    </row>
    <row r="99" spans="14:14" x14ac:dyDescent="0.2">
      <c r="N99" s="149"/>
    </row>
    <row r="100" spans="14:14" x14ac:dyDescent="0.2">
      <c r="N100" s="149"/>
    </row>
    <row r="101" spans="14:14" x14ac:dyDescent="0.2">
      <c r="N101" s="149"/>
    </row>
    <row r="102" spans="14:14" x14ac:dyDescent="0.2">
      <c r="N102" s="149"/>
    </row>
    <row r="103" spans="14:14" x14ac:dyDescent="0.2">
      <c r="N103" s="149"/>
    </row>
    <row r="104" spans="14:14" x14ac:dyDescent="0.2">
      <c r="N104" s="149"/>
    </row>
    <row r="105" spans="14:14" x14ac:dyDescent="0.2">
      <c r="N105" s="149"/>
    </row>
    <row r="106" spans="14:14" x14ac:dyDescent="0.2">
      <c r="N106" s="149"/>
    </row>
    <row r="107" spans="14:14" x14ac:dyDescent="0.2">
      <c r="N107" s="149"/>
    </row>
    <row r="108" spans="14:14" x14ac:dyDescent="0.2">
      <c r="N108" s="149"/>
    </row>
    <row r="109" spans="14:14" x14ac:dyDescent="0.2">
      <c r="N109" s="149"/>
    </row>
    <row r="110" spans="14:14" x14ac:dyDescent="0.2">
      <c r="N110" s="149"/>
    </row>
    <row r="111" spans="14:14" x14ac:dyDescent="0.2">
      <c r="N111" s="149"/>
    </row>
    <row r="112" spans="14:14" x14ac:dyDescent="0.2">
      <c r="N112" s="149"/>
    </row>
    <row r="113" spans="14:14" x14ac:dyDescent="0.2">
      <c r="N113" s="149"/>
    </row>
    <row r="114" spans="14:14" x14ac:dyDescent="0.2">
      <c r="N114" s="149"/>
    </row>
    <row r="115" spans="14:14" x14ac:dyDescent="0.2">
      <c r="N115" s="149"/>
    </row>
    <row r="116" spans="14:14" hidden="1" x14ac:dyDescent="0.2">
      <c r="N116" s="149"/>
    </row>
    <row r="117" spans="14:14" x14ac:dyDescent="0.2">
      <c r="N117" s="149"/>
    </row>
  </sheetData>
  <mergeCells count="2">
    <mergeCell ref="D2:M2"/>
    <mergeCell ref="D1:M1"/>
  </mergeCells>
  <conditionalFormatting sqref="C51:D61">
    <cfRule type="top10" dxfId="25" priority="52" bottom="1" rank="3"/>
  </conditionalFormatting>
  <conditionalFormatting sqref="E5:L43">
    <cfRule type="expression" dxfId="24" priority="5">
      <formula>OR($C5&gt;=3,$C5=0)</formula>
    </cfRule>
  </conditionalFormatting>
  <conditionalFormatting sqref="K5:K43">
    <cfRule type="expression" dxfId="23" priority="4">
      <formula>OR($C5&gt;=3,$C5=0)</formula>
    </cfRule>
    <cfRule type="cellIs" dxfId="22" priority="53" stopIfTrue="1" operator="between">
      <formula>0</formula>
      <formula>2</formula>
    </cfRule>
    <cfRule type="cellIs" dxfId="21" priority="54" stopIfTrue="1" operator="equal">
      <formula>9</formula>
    </cfRule>
    <cfRule type="cellIs" dxfId="20" priority="55" stopIfTrue="1" operator="equal">
      <formula>8</formula>
    </cfRule>
    <cfRule type="cellIs" dxfId="19" priority="56" stopIfTrue="1" operator="equal">
      <formula>7</formula>
    </cfRule>
    <cfRule type="cellIs" dxfId="18" priority="57" stopIfTrue="1" operator="equal">
      <formula>6</formula>
    </cfRule>
    <cfRule type="cellIs" dxfId="17" priority="58" stopIfTrue="1" operator="equal">
      <formula>5</formula>
    </cfRule>
    <cfRule type="cellIs" dxfId="16" priority="59" stopIfTrue="1" operator="equal">
      <formula>4</formula>
    </cfRule>
    <cfRule type="cellIs" dxfId="15" priority="60" stopIfTrue="1" operator="equal">
      <formula>3</formula>
    </cfRule>
  </conditionalFormatting>
  <conditionalFormatting sqref="D5:D43">
    <cfRule type="expression" dxfId="12" priority="3" stopIfTrue="1">
      <formula>AND(C5&lt;2,C5&gt;0)</formula>
    </cfRule>
    <cfRule type="expression" dxfId="13" priority="2" stopIfTrue="1">
      <formula>AND(C5&gt;=2,C5&lt;3)</formula>
    </cfRule>
    <cfRule type="expression" dxfId="14" priority="1">
      <formula>C5&gt;=3</formula>
    </cfRule>
  </conditionalFormatting>
  <pageMargins left="0.7" right="0.7" top="0.75" bottom="0.75" header="0.3" footer="0.3"/>
  <pageSetup paperSize="9" orientation="portrait" horizontalDpi="0" verticalDpi="0"/>
  <ignoredErrors>
    <ignoredError sqref="C25" 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'Idea prioritization list'!$D$1:$D$3</xm:f>
          </x14:formula1>
          <xm:sqref>H5:J43</xm:sqref>
        </x14:dataValidation>
        <x14:dataValidation type="list" allowBlank="1" showInputMessage="1" showErrorMessage="1" xr:uid="{00000000-0002-0000-0300-000001000000}">
          <x14:formula1>
            <xm:f>'Idea prioritization list'!$A$2:$A$12</xm:f>
          </x14:formula1>
          <xm:sqref>E5:E43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Y234"/>
  <sheetViews>
    <sheetView showGridLines="0" zoomScale="70" zoomScaleNormal="70" workbookViewId="0">
      <pane ySplit="1" topLeftCell="A2" activePane="bottomLeft" state="frozen"/>
      <selection pane="bottomLeft" activeCell="B1" sqref="B1:H1"/>
    </sheetView>
  </sheetViews>
  <sheetFormatPr baseColWidth="10" defaultColWidth="14.5" defaultRowHeight="16" x14ac:dyDescent="0.2"/>
  <cols>
    <col min="1" max="1" width="3" style="1" customWidth="1"/>
    <col min="2" max="2" width="3.1640625" style="32" customWidth="1"/>
    <col min="3" max="3" width="13.1640625" customWidth="1"/>
    <col min="4" max="4" width="19.1640625" style="33" customWidth="1"/>
    <col min="5" max="5" width="14.6640625" customWidth="1"/>
    <col min="6" max="8" width="54.6640625" customWidth="1"/>
  </cols>
  <sheetData>
    <row r="1" spans="2:25" ht="26" x14ac:dyDescent="0.2">
      <c r="B1" s="173" t="s">
        <v>314</v>
      </c>
      <c r="C1" s="174"/>
      <c r="D1" s="174"/>
      <c r="E1" s="174"/>
      <c r="F1" s="174"/>
      <c r="G1" s="174"/>
      <c r="H1" s="174"/>
    </row>
    <row r="2" spans="2:25" ht="244.5" customHeight="1" x14ac:dyDescent="0.2">
      <c r="B2" s="220" t="s">
        <v>315</v>
      </c>
      <c r="C2" s="286"/>
      <c r="D2" s="286"/>
      <c r="E2" s="286"/>
      <c r="F2" s="286"/>
      <c r="G2" s="286"/>
      <c r="H2" s="286"/>
    </row>
    <row r="3" spans="2:25" ht="9.75" customHeight="1" x14ac:dyDescent="0.2"/>
    <row r="4" spans="2:25" x14ac:dyDescent="0.2">
      <c r="B4" s="287" t="s">
        <v>316</v>
      </c>
      <c r="C4" s="289" t="s">
        <v>191</v>
      </c>
      <c r="D4" s="289" t="s">
        <v>317</v>
      </c>
      <c r="E4" s="289" t="s">
        <v>318</v>
      </c>
      <c r="F4" s="290" t="s">
        <v>319</v>
      </c>
      <c r="G4" s="290"/>
      <c r="H4" s="290"/>
      <c r="I4" s="41"/>
      <c r="J4" s="41"/>
      <c r="K4" s="41"/>
      <c r="L4" s="41"/>
      <c r="M4" s="41"/>
      <c r="N4" s="41"/>
      <c r="O4" s="41"/>
      <c r="P4" s="41"/>
      <c r="Q4" s="41"/>
      <c r="R4" s="41"/>
      <c r="S4" s="41"/>
      <c r="T4" s="41"/>
      <c r="U4" s="41"/>
      <c r="V4" s="41"/>
      <c r="W4" s="41"/>
      <c r="X4" s="41"/>
      <c r="Y4" s="41"/>
    </row>
    <row r="5" spans="2:25" ht="27.5" customHeight="1" x14ac:dyDescent="0.2">
      <c r="B5" s="288"/>
      <c r="C5" s="290"/>
      <c r="D5" s="290"/>
      <c r="E5" s="290"/>
      <c r="F5" s="66" t="s">
        <v>320</v>
      </c>
      <c r="G5" s="66" t="s">
        <v>321</v>
      </c>
      <c r="H5" s="66" t="s">
        <v>322</v>
      </c>
      <c r="I5" s="41"/>
      <c r="J5" s="41"/>
      <c r="K5" s="41"/>
      <c r="L5" s="41"/>
      <c r="M5" s="41"/>
      <c r="N5" s="41"/>
      <c r="O5" s="41"/>
      <c r="P5" s="41"/>
      <c r="Q5" s="41"/>
      <c r="R5" s="41"/>
      <c r="S5" s="41"/>
      <c r="T5" s="41"/>
      <c r="U5" s="41"/>
      <c r="V5" s="41"/>
      <c r="W5" s="41"/>
      <c r="X5" s="41"/>
      <c r="Y5" s="41"/>
    </row>
    <row r="6" spans="2:25" ht="19" customHeight="1" x14ac:dyDescent="0.2">
      <c r="B6" s="259" t="s">
        <v>323</v>
      </c>
      <c r="C6" s="260"/>
      <c r="D6" s="261"/>
      <c r="E6" s="265" t="s">
        <v>324</v>
      </c>
      <c r="F6" s="228" t="s">
        <v>325</v>
      </c>
      <c r="G6" s="164" t="s">
        <v>326</v>
      </c>
      <c r="H6" s="242" t="s">
        <v>327</v>
      </c>
      <c r="I6" s="41"/>
      <c r="J6" s="41"/>
      <c r="K6" s="41"/>
      <c r="L6" s="41"/>
      <c r="M6" s="41"/>
      <c r="N6" s="41"/>
      <c r="O6" s="41"/>
      <c r="P6" s="41"/>
      <c r="Q6" s="41"/>
      <c r="R6" s="41"/>
      <c r="S6" s="41"/>
      <c r="T6" s="41"/>
      <c r="U6" s="41"/>
      <c r="V6" s="41"/>
      <c r="W6" s="41"/>
      <c r="X6" s="41"/>
      <c r="Y6" s="41"/>
    </row>
    <row r="7" spans="2:25" ht="19" customHeight="1" x14ac:dyDescent="0.2">
      <c r="B7" s="262"/>
      <c r="C7" s="263"/>
      <c r="D7" s="264"/>
      <c r="E7" s="265"/>
      <c r="F7" s="230"/>
      <c r="G7" s="164" t="s">
        <v>328</v>
      </c>
      <c r="H7" s="242"/>
      <c r="I7" s="41"/>
      <c r="J7" s="41"/>
      <c r="K7" s="41"/>
      <c r="L7" s="41"/>
      <c r="M7" s="41"/>
      <c r="N7" s="41"/>
      <c r="O7" s="41"/>
      <c r="P7" s="41"/>
      <c r="Q7" s="41"/>
      <c r="R7" s="41"/>
      <c r="S7" s="41"/>
      <c r="T7" s="41"/>
      <c r="U7" s="41"/>
      <c r="V7" s="41"/>
      <c r="W7" s="41"/>
      <c r="X7" s="41"/>
      <c r="Y7" s="41"/>
    </row>
    <row r="8" spans="2:25" ht="9.5" customHeight="1" x14ac:dyDescent="0.2">
      <c r="B8"/>
      <c r="D8"/>
      <c r="E8" s="67"/>
    </row>
    <row r="9" spans="2:25" ht="85" x14ac:dyDescent="0.2">
      <c r="B9" s="266">
        <v>1</v>
      </c>
      <c r="C9" s="269" t="s">
        <v>194</v>
      </c>
      <c r="D9" s="269" t="s">
        <v>329</v>
      </c>
      <c r="E9" s="246" t="s">
        <v>330</v>
      </c>
      <c r="F9" s="164" t="s">
        <v>331</v>
      </c>
      <c r="G9" s="164" t="s">
        <v>332</v>
      </c>
      <c r="H9" s="164" t="s">
        <v>333</v>
      </c>
      <c r="I9" s="41"/>
      <c r="J9" s="41"/>
      <c r="K9" s="41"/>
      <c r="L9" s="41"/>
      <c r="M9" s="41"/>
      <c r="N9" s="41"/>
      <c r="O9" s="41"/>
      <c r="P9" s="41"/>
      <c r="Q9" s="41"/>
      <c r="R9" s="41"/>
      <c r="S9" s="41"/>
      <c r="T9" s="41"/>
      <c r="U9" s="41"/>
      <c r="V9" s="41"/>
      <c r="W9" s="41"/>
      <c r="X9" s="41"/>
      <c r="Y9" s="41"/>
    </row>
    <row r="10" spans="2:25" ht="51" x14ac:dyDescent="0.2">
      <c r="B10" s="267"/>
      <c r="C10" s="270"/>
      <c r="D10" s="270"/>
      <c r="E10" s="272"/>
      <c r="F10" s="164" t="s">
        <v>334</v>
      </c>
      <c r="G10" s="164" t="s">
        <v>335</v>
      </c>
      <c r="H10" s="164" t="s">
        <v>336</v>
      </c>
      <c r="I10" s="41"/>
      <c r="J10" s="41"/>
      <c r="K10" s="68"/>
      <c r="L10" s="41"/>
      <c r="M10" s="41"/>
      <c r="N10" s="41"/>
      <c r="O10" s="41"/>
      <c r="P10" s="41"/>
      <c r="Q10" s="41"/>
      <c r="R10" s="41"/>
      <c r="S10" s="41"/>
      <c r="T10" s="41"/>
      <c r="U10" s="41"/>
      <c r="V10" s="41"/>
      <c r="W10" s="41"/>
      <c r="X10" s="41"/>
      <c r="Y10" s="41"/>
    </row>
    <row r="11" spans="2:25" ht="34" x14ac:dyDescent="0.2">
      <c r="B11" s="268"/>
      <c r="C11" s="270"/>
      <c r="D11" s="271"/>
      <c r="E11" s="272"/>
      <c r="F11" s="164" t="s">
        <v>337</v>
      </c>
      <c r="G11" s="164" t="s">
        <v>338</v>
      </c>
      <c r="H11" s="164" t="s">
        <v>339</v>
      </c>
      <c r="I11" s="41"/>
      <c r="J11" s="41"/>
      <c r="K11" s="68"/>
      <c r="L11" s="41"/>
      <c r="M11" s="41"/>
      <c r="N11" s="41"/>
      <c r="O11" s="41"/>
      <c r="P11" s="41"/>
      <c r="Q11" s="41"/>
      <c r="R11" s="41"/>
      <c r="S11" s="41"/>
      <c r="T11" s="41"/>
      <c r="U11" s="41"/>
      <c r="V11" s="41"/>
      <c r="W11" s="41"/>
      <c r="X11" s="41"/>
      <c r="Y11" s="41"/>
    </row>
    <row r="12" spans="2:25" ht="34" x14ac:dyDescent="0.2">
      <c r="B12" s="273">
        <v>2</v>
      </c>
      <c r="C12" s="270"/>
      <c r="D12" s="275" t="s">
        <v>340</v>
      </c>
      <c r="E12" s="277" t="s">
        <v>341</v>
      </c>
      <c r="F12" s="164" t="s">
        <v>342</v>
      </c>
      <c r="G12" s="248" t="s">
        <v>343</v>
      </c>
      <c r="H12" s="164" t="s">
        <v>344</v>
      </c>
      <c r="I12" s="41"/>
      <c r="J12" s="41"/>
      <c r="K12" s="68"/>
      <c r="L12" s="41"/>
      <c r="M12" s="41"/>
      <c r="N12" s="41"/>
      <c r="O12" s="41"/>
      <c r="P12" s="41"/>
      <c r="Q12" s="41"/>
      <c r="R12" s="41"/>
      <c r="S12" s="41"/>
      <c r="T12" s="41"/>
      <c r="U12" s="41"/>
      <c r="V12" s="41"/>
      <c r="W12" s="41"/>
      <c r="X12" s="41"/>
      <c r="Y12" s="41"/>
    </row>
    <row r="13" spans="2:25" ht="34" x14ac:dyDescent="0.2">
      <c r="B13" s="274"/>
      <c r="C13" s="270"/>
      <c r="D13" s="276"/>
      <c r="E13" s="278"/>
      <c r="F13" s="158" t="s">
        <v>345</v>
      </c>
      <c r="G13" s="279"/>
      <c r="H13" s="164" t="s">
        <v>346</v>
      </c>
      <c r="I13" s="41"/>
      <c r="J13" s="41"/>
      <c r="K13" s="68"/>
      <c r="L13" s="41"/>
      <c r="M13" s="41"/>
      <c r="N13" s="41"/>
      <c r="O13" s="41"/>
      <c r="P13" s="41"/>
      <c r="Q13" s="41"/>
      <c r="R13" s="41"/>
      <c r="S13" s="41"/>
      <c r="T13" s="41"/>
      <c r="U13" s="41"/>
      <c r="V13" s="41"/>
      <c r="W13" s="41"/>
      <c r="X13" s="41"/>
      <c r="Y13" s="41"/>
    </row>
    <row r="14" spans="2:25" ht="68" x14ac:dyDescent="0.2">
      <c r="B14" s="280">
        <v>3</v>
      </c>
      <c r="C14" s="270"/>
      <c r="D14" s="269" t="s">
        <v>347</v>
      </c>
      <c r="E14" s="283" t="s">
        <v>348</v>
      </c>
      <c r="F14" s="69" t="s">
        <v>349</v>
      </c>
      <c r="G14" s="69" t="s">
        <v>350</v>
      </c>
      <c r="H14" s="70" t="s">
        <v>351</v>
      </c>
      <c r="J14" s="41"/>
      <c r="K14" s="41"/>
      <c r="L14" s="41"/>
      <c r="M14" s="41"/>
      <c r="N14" s="41"/>
      <c r="O14" s="41"/>
      <c r="P14" s="41"/>
      <c r="Q14" s="41"/>
      <c r="R14" s="41"/>
      <c r="S14" s="41"/>
      <c r="T14" s="41"/>
      <c r="U14" s="41"/>
      <c r="V14" s="41"/>
      <c r="W14" s="41"/>
      <c r="X14" s="41"/>
      <c r="Y14" s="41"/>
    </row>
    <row r="15" spans="2:25" ht="34" x14ac:dyDescent="0.2">
      <c r="B15" s="281"/>
      <c r="C15" s="270"/>
      <c r="D15" s="270"/>
      <c r="E15" s="284"/>
      <c r="F15" s="69" t="s">
        <v>352</v>
      </c>
      <c r="G15" s="69" t="s">
        <v>353</v>
      </c>
      <c r="H15" s="69" t="s">
        <v>354</v>
      </c>
      <c r="I15" s="41"/>
      <c r="J15" s="41"/>
      <c r="K15" s="41"/>
      <c r="L15" s="41"/>
      <c r="M15" s="41"/>
      <c r="N15" s="41"/>
      <c r="O15" s="41"/>
      <c r="P15" s="41"/>
      <c r="Q15" s="41"/>
      <c r="R15" s="41"/>
      <c r="S15" s="41"/>
      <c r="T15" s="41"/>
      <c r="U15" s="41"/>
      <c r="V15" s="41"/>
      <c r="W15" s="41"/>
      <c r="X15" s="41"/>
      <c r="Y15" s="41"/>
    </row>
    <row r="16" spans="2:25" ht="17" x14ac:dyDescent="0.2">
      <c r="B16" s="281"/>
      <c r="C16" s="270"/>
      <c r="D16" s="270"/>
      <c r="E16" s="284"/>
      <c r="F16" s="69" t="s">
        <v>355</v>
      </c>
      <c r="G16" s="251" t="s">
        <v>356</v>
      </c>
      <c r="H16" s="250" t="s">
        <v>357</v>
      </c>
      <c r="I16" s="41"/>
      <c r="J16" s="41"/>
      <c r="K16" s="41"/>
      <c r="L16" s="41"/>
      <c r="M16" s="41"/>
      <c r="N16" s="41"/>
      <c r="O16" s="41"/>
      <c r="P16" s="41"/>
      <c r="Q16" s="41"/>
      <c r="R16" s="41"/>
      <c r="S16" s="41"/>
      <c r="T16" s="41"/>
      <c r="U16" s="41"/>
      <c r="V16" s="41"/>
      <c r="W16" s="41"/>
      <c r="X16" s="41"/>
      <c r="Y16" s="41"/>
    </row>
    <row r="17" spans="2:25" ht="34" x14ac:dyDescent="0.2">
      <c r="B17" s="281"/>
      <c r="C17" s="270"/>
      <c r="D17" s="270"/>
      <c r="E17" s="284"/>
      <c r="F17" s="69" t="s">
        <v>358</v>
      </c>
      <c r="G17" s="252"/>
      <c r="H17" s="249"/>
      <c r="I17" s="41"/>
      <c r="J17" s="41"/>
      <c r="K17" s="41"/>
      <c r="L17" s="41"/>
      <c r="M17" s="41"/>
      <c r="N17" s="41"/>
      <c r="O17" s="41"/>
      <c r="P17" s="41"/>
      <c r="Q17" s="41"/>
      <c r="R17" s="41"/>
      <c r="S17" s="41"/>
      <c r="T17" s="41"/>
      <c r="U17" s="41"/>
      <c r="V17" s="41"/>
      <c r="W17" s="41"/>
      <c r="X17" s="41"/>
      <c r="Y17" s="41"/>
    </row>
    <row r="18" spans="2:25" ht="34" x14ac:dyDescent="0.2">
      <c r="B18" s="281"/>
      <c r="C18" s="270"/>
      <c r="D18" s="270"/>
      <c r="E18" s="284"/>
      <c r="F18" s="71" t="s">
        <v>359</v>
      </c>
      <c r="G18" s="251" t="s">
        <v>360</v>
      </c>
      <c r="H18" s="72" t="s">
        <v>361</v>
      </c>
      <c r="I18" s="41"/>
      <c r="J18" s="41"/>
      <c r="K18" s="41"/>
      <c r="L18" s="41"/>
      <c r="M18" s="41"/>
      <c r="N18" s="41"/>
      <c r="O18" s="41"/>
      <c r="P18" s="41"/>
      <c r="Q18" s="41"/>
      <c r="R18" s="41"/>
      <c r="S18" s="41"/>
      <c r="T18" s="41"/>
      <c r="U18" s="41"/>
      <c r="V18" s="41"/>
      <c r="W18" s="41"/>
      <c r="X18" s="41"/>
      <c r="Y18" s="41"/>
    </row>
    <row r="19" spans="2:25" ht="34" x14ac:dyDescent="0.2">
      <c r="B19" s="281"/>
      <c r="C19" s="270"/>
      <c r="D19" s="270"/>
      <c r="E19" s="284"/>
      <c r="F19" s="73" t="s">
        <v>362</v>
      </c>
      <c r="G19" s="252"/>
      <c r="H19" s="164" t="s">
        <v>363</v>
      </c>
      <c r="I19" s="41"/>
      <c r="J19" s="41"/>
      <c r="K19" s="41"/>
      <c r="L19" s="41"/>
      <c r="M19" s="41"/>
      <c r="N19" s="41"/>
      <c r="O19" s="41"/>
      <c r="P19" s="41"/>
      <c r="Q19" s="41"/>
      <c r="R19" s="41"/>
      <c r="S19" s="41"/>
      <c r="T19" s="41"/>
      <c r="U19" s="41"/>
      <c r="V19" s="41"/>
      <c r="W19" s="41"/>
      <c r="X19" s="41"/>
      <c r="Y19" s="41"/>
    </row>
    <row r="20" spans="2:25" ht="34" x14ac:dyDescent="0.2">
      <c r="B20" s="281"/>
      <c r="C20" s="270"/>
      <c r="D20" s="270"/>
      <c r="E20" s="285"/>
      <c r="F20" s="73" t="s">
        <v>364</v>
      </c>
      <c r="G20" s="74" t="s">
        <v>365</v>
      </c>
      <c r="H20" s="164" t="s">
        <v>366</v>
      </c>
      <c r="I20" s="41"/>
      <c r="J20" s="41"/>
      <c r="K20" s="41"/>
      <c r="L20" s="41"/>
      <c r="M20" s="41"/>
      <c r="N20" s="41"/>
      <c r="O20" s="41"/>
      <c r="P20" s="41"/>
      <c r="Q20" s="41"/>
      <c r="R20" s="41"/>
      <c r="S20" s="41"/>
      <c r="T20" s="41"/>
      <c r="U20" s="41"/>
      <c r="V20" s="41"/>
      <c r="W20" s="41"/>
      <c r="X20" s="41"/>
      <c r="Y20" s="41"/>
    </row>
    <row r="21" spans="2:25" ht="48" customHeight="1" x14ac:dyDescent="0.2">
      <c r="B21" s="282"/>
      <c r="C21" s="270"/>
      <c r="D21" s="270"/>
      <c r="E21" s="163" t="s">
        <v>367</v>
      </c>
      <c r="F21" s="75" t="s">
        <v>368</v>
      </c>
      <c r="G21" s="75" t="s">
        <v>369</v>
      </c>
      <c r="H21" s="70" t="s">
        <v>370</v>
      </c>
      <c r="J21" s="41"/>
      <c r="K21" s="41"/>
      <c r="L21" s="41"/>
      <c r="M21" s="41"/>
      <c r="N21" s="41"/>
      <c r="O21" s="41"/>
      <c r="P21" s="41"/>
      <c r="Q21" s="41"/>
      <c r="R21" s="41"/>
      <c r="S21" s="41"/>
      <c r="T21" s="41"/>
      <c r="U21" s="41"/>
      <c r="V21" s="41"/>
      <c r="W21" s="41"/>
      <c r="X21" s="41"/>
      <c r="Y21" s="41"/>
    </row>
    <row r="22" spans="2:25" ht="51" x14ac:dyDescent="0.2">
      <c r="B22" s="253">
        <v>4</v>
      </c>
      <c r="C22" s="270"/>
      <c r="D22" s="255" t="s">
        <v>371</v>
      </c>
      <c r="E22" s="240" t="s">
        <v>372</v>
      </c>
      <c r="F22" s="242" t="s">
        <v>373</v>
      </c>
      <c r="G22" s="257" t="s">
        <v>374</v>
      </c>
      <c r="H22" s="164" t="s">
        <v>375</v>
      </c>
      <c r="I22" s="41"/>
      <c r="J22" s="41"/>
      <c r="K22" s="41"/>
      <c r="L22" s="41"/>
      <c r="M22" s="41"/>
      <c r="N22" s="41"/>
      <c r="O22" s="41"/>
      <c r="P22" s="41"/>
      <c r="Q22" s="41"/>
      <c r="R22" s="41"/>
      <c r="S22" s="41"/>
      <c r="T22" s="41"/>
      <c r="U22" s="41"/>
      <c r="V22" s="41"/>
      <c r="W22" s="41"/>
      <c r="X22" s="41"/>
      <c r="Y22" s="41"/>
    </row>
    <row r="23" spans="2:25" ht="34" x14ac:dyDescent="0.2">
      <c r="B23" s="254"/>
      <c r="C23" s="271"/>
      <c r="D23" s="256"/>
      <c r="E23" s="241"/>
      <c r="F23" s="242"/>
      <c r="G23" s="258"/>
      <c r="H23" s="164" t="s">
        <v>376</v>
      </c>
      <c r="I23" s="41"/>
      <c r="J23" s="41"/>
      <c r="K23" s="41"/>
      <c r="L23" s="41"/>
      <c r="M23" s="41"/>
      <c r="N23" s="41"/>
      <c r="O23" s="41"/>
      <c r="P23" s="41"/>
      <c r="Q23" s="41"/>
      <c r="R23" s="41"/>
      <c r="S23" s="41"/>
      <c r="T23" s="41"/>
      <c r="U23" s="41"/>
      <c r="V23" s="41"/>
      <c r="W23" s="41"/>
      <c r="X23" s="41"/>
      <c r="Y23" s="41"/>
    </row>
    <row r="24" spans="2:25" ht="9.5" customHeight="1" x14ac:dyDescent="0.2">
      <c r="B24"/>
      <c r="D24"/>
      <c r="E24" s="89"/>
    </row>
    <row r="25" spans="2:25" ht="17" x14ac:dyDescent="0.2">
      <c r="B25" s="233">
        <v>5</v>
      </c>
      <c r="C25" s="235" t="s">
        <v>195</v>
      </c>
      <c r="D25" s="238" t="s">
        <v>377</v>
      </c>
      <c r="E25" s="240" t="s">
        <v>378</v>
      </c>
      <c r="F25" s="164" t="s">
        <v>379</v>
      </c>
      <c r="G25" s="164" t="s">
        <v>380</v>
      </c>
      <c r="H25" s="242" t="s">
        <v>381</v>
      </c>
      <c r="I25" s="41"/>
      <c r="J25" s="41"/>
      <c r="K25" s="41"/>
      <c r="L25" s="41"/>
      <c r="M25" s="41"/>
      <c r="N25" s="41"/>
      <c r="O25" s="41"/>
      <c r="P25" s="41"/>
      <c r="Q25" s="41"/>
      <c r="R25" s="41"/>
      <c r="S25" s="41"/>
      <c r="T25" s="41"/>
      <c r="U25" s="41"/>
      <c r="V25" s="41"/>
      <c r="W25" s="41"/>
      <c r="X25" s="41"/>
      <c r="Y25" s="41"/>
    </row>
    <row r="26" spans="2:25" ht="34" x14ac:dyDescent="0.2">
      <c r="B26" s="234"/>
      <c r="C26" s="236"/>
      <c r="D26" s="239"/>
      <c r="E26" s="241"/>
      <c r="F26" s="164" t="s">
        <v>382</v>
      </c>
      <c r="G26" s="164" t="s">
        <v>383</v>
      </c>
      <c r="H26" s="242"/>
      <c r="I26" s="41"/>
      <c r="J26" s="41"/>
      <c r="K26" s="41"/>
      <c r="L26" s="41"/>
      <c r="M26" s="41"/>
      <c r="N26" s="41"/>
      <c r="O26" s="41"/>
      <c r="P26" s="41"/>
      <c r="Q26" s="41"/>
      <c r="R26" s="41"/>
      <c r="S26" s="41"/>
      <c r="T26" s="41"/>
      <c r="U26" s="41"/>
      <c r="V26" s="41"/>
      <c r="W26" s="41"/>
      <c r="X26" s="41"/>
      <c r="Y26" s="41"/>
    </row>
    <row r="27" spans="2:25" ht="68" x14ac:dyDescent="0.2">
      <c r="B27" s="162">
        <v>6</v>
      </c>
      <c r="C27" s="236"/>
      <c r="D27" s="76" t="s">
        <v>384</v>
      </c>
      <c r="E27" s="90" t="s">
        <v>385</v>
      </c>
      <c r="F27" s="77" t="s">
        <v>386</v>
      </c>
      <c r="G27" s="77" t="s">
        <v>387</v>
      </c>
      <c r="H27" s="77" t="s">
        <v>388</v>
      </c>
      <c r="I27" s="41"/>
      <c r="J27" s="41"/>
      <c r="K27" s="41"/>
      <c r="L27" s="41"/>
      <c r="M27" s="41"/>
      <c r="N27" s="41"/>
      <c r="O27" s="41"/>
      <c r="P27" s="41"/>
      <c r="Q27" s="41"/>
      <c r="R27" s="41"/>
      <c r="S27" s="41"/>
      <c r="T27" s="41"/>
      <c r="U27" s="41"/>
      <c r="V27" s="41"/>
      <c r="W27" s="41"/>
      <c r="X27" s="41"/>
      <c r="Y27" s="41"/>
    </row>
    <row r="28" spans="2:25" ht="26" customHeight="1" x14ac:dyDescent="0.2">
      <c r="B28" s="243">
        <v>7</v>
      </c>
      <c r="C28" s="236"/>
      <c r="D28" s="245" t="s">
        <v>389</v>
      </c>
      <c r="E28" s="246" t="s">
        <v>390</v>
      </c>
      <c r="F28" s="164" t="s">
        <v>391</v>
      </c>
      <c r="G28" s="164" t="s">
        <v>392</v>
      </c>
      <c r="H28" s="248" t="s">
        <v>393</v>
      </c>
      <c r="I28" s="41"/>
      <c r="J28" s="41"/>
      <c r="K28" s="41"/>
      <c r="L28" s="41"/>
      <c r="M28" s="41"/>
      <c r="N28" s="41"/>
      <c r="O28" s="41"/>
      <c r="P28" s="41"/>
      <c r="Q28" s="41"/>
      <c r="R28" s="41"/>
      <c r="S28" s="41"/>
      <c r="T28" s="41"/>
      <c r="U28" s="41"/>
      <c r="V28" s="41"/>
      <c r="W28" s="41"/>
      <c r="X28" s="41"/>
      <c r="Y28" s="41"/>
    </row>
    <row r="29" spans="2:25" ht="24" customHeight="1" x14ac:dyDescent="0.2">
      <c r="B29" s="244"/>
      <c r="C29" s="236"/>
      <c r="D29" s="245"/>
      <c r="E29" s="247"/>
      <c r="F29" s="164" t="s">
        <v>394</v>
      </c>
      <c r="G29" s="164" t="s">
        <v>395</v>
      </c>
      <c r="H29" s="249"/>
      <c r="I29" s="41"/>
      <c r="J29" s="41"/>
      <c r="K29" s="41"/>
      <c r="L29" s="41"/>
      <c r="M29" s="41"/>
      <c r="N29" s="41"/>
      <c r="O29" s="41"/>
      <c r="P29" s="41"/>
      <c r="Q29" s="41"/>
      <c r="R29" s="41"/>
      <c r="S29" s="41"/>
      <c r="T29" s="41"/>
      <c r="U29" s="41"/>
      <c r="V29" s="41"/>
      <c r="W29" s="41"/>
      <c r="X29" s="41"/>
      <c r="Y29" s="41"/>
    </row>
    <row r="30" spans="2:25" ht="68" x14ac:dyDescent="0.2">
      <c r="B30" s="78">
        <v>8</v>
      </c>
      <c r="C30" s="237"/>
      <c r="D30" s="160" t="s">
        <v>396</v>
      </c>
      <c r="E30" s="91" t="s">
        <v>397</v>
      </c>
      <c r="F30" s="164" t="s">
        <v>398</v>
      </c>
      <c r="G30" s="164" t="s">
        <v>399</v>
      </c>
      <c r="H30" s="79" t="s">
        <v>400</v>
      </c>
      <c r="I30" s="41"/>
      <c r="J30" s="41"/>
      <c r="K30" s="41"/>
      <c r="L30" s="41"/>
      <c r="M30" s="41"/>
      <c r="N30" s="41"/>
      <c r="O30" s="41"/>
      <c r="P30" s="41"/>
      <c r="Q30" s="41"/>
      <c r="R30" s="41"/>
      <c r="S30" s="41"/>
      <c r="T30" s="41"/>
      <c r="U30" s="41"/>
      <c r="V30" s="41"/>
      <c r="W30" s="41"/>
      <c r="X30" s="41"/>
      <c r="Y30" s="41"/>
    </row>
    <row r="31" spans="2:25" ht="9.5" customHeight="1" x14ac:dyDescent="0.2">
      <c r="B31"/>
      <c r="D31"/>
      <c r="E31" s="89"/>
    </row>
    <row r="32" spans="2:25" ht="34" x14ac:dyDescent="0.2">
      <c r="B32" s="222">
        <v>9</v>
      </c>
      <c r="C32" s="223" t="s">
        <v>196</v>
      </c>
      <c r="D32" s="224" t="s">
        <v>401</v>
      </c>
      <c r="E32" s="226" t="s">
        <v>402</v>
      </c>
      <c r="F32" s="80" t="s">
        <v>403</v>
      </c>
      <c r="G32" s="81" t="s">
        <v>404</v>
      </c>
      <c r="H32" s="228" t="s">
        <v>405</v>
      </c>
      <c r="I32" s="41"/>
      <c r="J32" s="41"/>
      <c r="K32" s="41"/>
      <c r="L32" s="41"/>
      <c r="M32" s="41"/>
      <c r="N32" s="41"/>
      <c r="O32" s="41"/>
      <c r="P32" s="41"/>
      <c r="Q32" s="41"/>
      <c r="R32" s="41"/>
      <c r="S32" s="41"/>
      <c r="T32" s="41"/>
      <c r="U32" s="41"/>
      <c r="V32" s="41"/>
      <c r="W32" s="41"/>
      <c r="X32" s="41"/>
      <c r="Y32" s="41"/>
    </row>
    <row r="33" spans="2:25" ht="17" x14ac:dyDescent="0.2">
      <c r="B33" s="222"/>
      <c r="C33" s="223"/>
      <c r="D33" s="225"/>
      <c r="E33" s="227"/>
      <c r="F33" s="231" t="s">
        <v>406</v>
      </c>
      <c r="G33" s="82" t="s">
        <v>407</v>
      </c>
      <c r="H33" s="229"/>
      <c r="I33" s="41"/>
      <c r="J33" s="41"/>
      <c r="K33" s="41"/>
      <c r="L33" s="41"/>
      <c r="M33" s="41"/>
      <c r="N33" s="41"/>
      <c r="O33" s="41"/>
      <c r="P33" s="41"/>
      <c r="Q33" s="41"/>
      <c r="R33" s="41"/>
      <c r="S33" s="41"/>
      <c r="T33" s="41"/>
      <c r="U33" s="41"/>
      <c r="V33" s="41"/>
      <c r="W33" s="41"/>
      <c r="X33" s="41"/>
      <c r="Y33" s="41"/>
    </row>
    <row r="34" spans="2:25" ht="17" x14ac:dyDescent="0.2">
      <c r="B34" s="222"/>
      <c r="C34" s="223"/>
      <c r="D34" s="225"/>
      <c r="E34" s="227"/>
      <c r="F34" s="232"/>
      <c r="G34" s="83" t="s">
        <v>408</v>
      </c>
      <c r="H34" s="230"/>
      <c r="I34" s="41"/>
      <c r="J34" s="41"/>
      <c r="K34" s="41"/>
      <c r="L34" s="41"/>
      <c r="M34" s="41"/>
      <c r="N34" s="41"/>
      <c r="O34" s="41"/>
      <c r="P34" s="41"/>
      <c r="Q34" s="41"/>
      <c r="R34" s="41"/>
      <c r="S34" s="41"/>
      <c r="T34" s="41"/>
      <c r="U34" s="41"/>
      <c r="V34" s="41"/>
      <c r="W34" s="41"/>
      <c r="X34" s="41"/>
      <c r="Y34" s="41"/>
    </row>
    <row r="35" spans="2:25" ht="85" x14ac:dyDescent="0.2">
      <c r="B35" s="157">
        <v>10</v>
      </c>
      <c r="C35" s="223"/>
      <c r="D35" s="84" t="s">
        <v>409</v>
      </c>
      <c r="E35" s="161" t="s">
        <v>410</v>
      </c>
      <c r="F35" s="85" t="s">
        <v>411</v>
      </c>
      <c r="G35" s="85" t="s">
        <v>412</v>
      </c>
      <c r="H35" s="159" t="s">
        <v>413</v>
      </c>
      <c r="I35" s="41"/>
      <c r="J35" s="41"/>
      <c r="K35" s="41"/>
      <c r="L35" s="41"/>
      <c r="M35" s="41"/>
      <c r="N35" s="41"/>
      <c r="O35" s="41"/>
      <c r="P35" s="41"/>
      <c r="Q35" s="41"/>
      <c r="R35" s="41"/>
      <c r="S35" s="41"/>
      <c r="T35" s="41"/>
      <c r="U35" s="41"/>
      <c r="V35" s="41"/>
      <c r="W35" s="41"/>
      <c r="X35" s="41"/>
      <c r="Y35" s="41"/>
    </row>
    <row r="36" spans="2:25" x14ac:dyDescent="0.2">
      <c r="B36" s="86"/>
      <c r="C36" s="169"/>
      <c r="D36" s="87"/>
      <c r="E36" s="88"/>
      <c r="F36" s="87"/>
      <c r="G36" s="87"/>
      <c r="H36" s="87"/>
      <c r="I36" s="41"/>
      <c r="J36" s="41"/>
      <c r="K36" s="41"/>
      <c r="L36" s="41"/>
      <c r="M36" s="41"/>
      <c r="N36" s="41"/>
      <c r="O36" s="41"/>
      <c r="P36" s="41"/>
      <c r="Q36" s="41"/>
      <c r="R36" s="41"/>
      <c r="S36" s="41"/>
      <c r="T36" s="41"/>
      <c r="U36" s="41"/>
      <c r="V36" s="41"/>
      <c r="W36" s="41"/>
      <c r="X36" s="41"/>
      <c r="Y36" s="41"/>
    </row>
    <row r="37" spans="2:25" x14ac:dyDescent="0.2">
      <c r="B37" s="35"/>
      <c r="C37" s="36"/>
      <c r="D37" s="37"/>
      <c r="E37" s="38"/>
      <c r="F37" s="37"/>
      <c r="G37" s="37"/>
      <c r="H37" s="37"/>
      <c r="I37" s="34"/>
      <c r="J37" s="34"/>
      <c r="K37" s="34"/>
      <c r="L37" s="34"/>
      <c r="M37" s="34"/>
      <c r="N37" s="34"/>
      <c r="O37" s="34"/>
      <c r="P37" s="34"/>
      <c r="Q37" s="34"/>
      <c r="R37" s="34"/>
      <c r="S37" s="34"/>
      <c r="T37" s="34"/>
      <c r="U37" s="34"/>
      <c r="V37" s="34"/>
      <c r="W37" s="34"/>
      <c r="X37" s="34"/>
      <c r="Y37" s="34"/>
    </row>
    <row r="38" spans="2:25" x14ac:dyDescent="0.2">
      <c r="B38" s="35"/>
      <c r="C38" s="36"/>
      <c r="D38" s="37"/>
      <c r="E38" s="38"/>
      <c r="F38" s="37"/>
      <c r="G38" s="37"/>
      <c r="H38" s="37"/>
      <c r="I38" s="34"/>
      <c r="J38" s="34"/>
      <c r="K38" s="34"/>
      <c r="L38" s="34"/>
      <c r="M38" s="34"/>
      <c r="N38" s="34"/>
      <c r="O38" s="34"/>
      <c r="P38" s="34"/>
      <c r="Q38" s="34"/>
      <c r="R38" s="34"/>
      <c r="S38" s="34"/>
      <c r="T38" s="34"/>
      <c r="U38" s="34"/>
      <c r="V38" s="34"/>
      <c r="W38" s="34"/>
      <c r="X38" s="34"/>
      <c r="Y38" s="34"/>
    </row>
    <row r="39" spans="2:25" x14ac:dyDescent="0.2">
      <c r="B39" s="35"/>
      <c r="C39" s="36"/>
      <c r="D39" s="37"/>
      <c r="E39" s="38"/>
      <c r="F39" s="39"/>
      <c r="G39" s="37"/>
      <c r="H39" s="37"/>
      <c r="I39" s="34"/>
      <c r="J39" s="34"/>
      <c r="K39" s="34"/>
      <c r="L39" s="34"/>
      <c r="M39" s="34"/>
      <c r="N39" s="34"/>
      <c r="O39" s="34"/>
      <c r="P39" s="34"/>
      <c r="Q39" s="34"/>
      <c r="R39" s="34"/>
      <c r="S39" s="34"/>
      <c r="T39" s="34"/>
      <c r="U39" s="34"/>
      <c r="V39" s="34"/>
      <c r="W39" s="34"/>
      <c r="X39" s="34"/>
      <c r="Y39" s="34"/>
    </row>
    <row r="40" spans="2:25" x14ac:dyDescent="0.2">
      <c r="B40" s="35"/>
      <c r="C40" s="36"/>
      <c r="D40" s="37"/>
      <c r="E40" s="38"/>
      <c r="F40" s="37"/>
      <c r="G40" s="37"/>
      <c r="H40" s="37"/>
      <c r="I40" s="34"/>
      <c r="J40" s="34"/>
      <c r="K40" s="34"/>
      <c r="L40" s="34"/>
      <c r="M40" s="34"/>
      <c r="N40" s="34"/>
      <c r="O40" s="34"/>
      <c r="P40" s="34"/>
      <c r="Q40" s="34"/>
      <c r="R40" s="34"/>
      <c r="S40" s="34"/>
      <c r="T40" s="34"/>
      <c r="U40" s="34"/>
      <c r="V40" s="34"/>
      <c r="W40" s="34"/>
      <c r="X40" s="34"/>
      <c r="Y40" s="34"/>
    </row>
    <row r="41" spans="2:25" x14ac:dyDescent="0.2">
      <c r="B41" s="35"/>
      <c r="C41" s="36"/>
      <c r="D41" s="37"/>
      <c r="E41" s="38"/>
      <c r="F41" s="39"/>
      <c r="G41" s="37"/>
      <c r="H41" s="37"/>
      <c r="I41" s="34"/>
      <c r="J41" s="34"/>
      <c r="K41" s="34"/>
      <c r="L41" s="34"/>
      <c r="M41" s="34"/>
      <c r="N41" s="34"/>
      <c r="O41" s="34"/>
      <c r="P41" s="34"/>
      <c r="Q41" s="34"/>
      <c r="R41" s="34"/>
      <c r="S41" s="34"/>
      <c r="T41" s="34"/>
      <c r="U41" s="34"/>
      <c r="V41" s="34"/>
      <c r="W41" s="34"/>
      <c r="X41" s="34"/>
      <c r="Y41" s="34"/>
    </row>
    <row r="42" spans="2:25" x14ac:dyDescent="0.2">
      <c r="B42" s="35"/>
      <c r="C42" s="36"/>
      <c r="D42" s="37"/>
      <c r="E42" s="37"/>
      <c r="F42" s="37"/>
      <c r="G42" s="37"/>
      <c r="H42" s="37"/>
      <c r="I42" s="34"/>
      <c r="J42" s="34"/>
      <c r="K42" s="34"/>
      <c r="L42" s="34"/>
      <c r="M42" s="34"/>
      <c r="N42" s="34"/>
      <c r="O42" s="34"/>
      <c r="P42" s="34"/>
      <c r="Q42" s="34"/>
      <c r="R42" s="34"/>
      <c r="S42" s="34"/>
      <c r="T42" s="34"/>
      <c r="U42" s="34"/>
      <c r="V42" s="34"/>
      <c r="W42" s="34"/>
      <c r="X42" s="34"/>
      <c r="Y42" s="34"/>
    </row>
    <row r="43" spans="2:25" x14ac:dyDescent="0.2">
      <c r="B43" s="35"/>
      <c r="C43" s="36"/>
      <c r="D43" s="37"/>
      <c r="E43" s="37"/>
      <c r="F43" s="37"/>
      <c r="G43" s="37"/>
      <c r="H43" s="37"/>
      <c r="I43" s="34"/>
      <c r="J43" s="34"/>
      <c r="K43" s="34"/>
      <c r="L43" s="34"/>
      <c r="M43" s="34"/>
      <c r="N43" s="34"/>
      <c r="O43" s="34"/>
      <c r="P43" s="34"/>
      <c r="Q43" s="34"/>
      <c r="R43" s="34"/>
      <c r="S43" s="34"/>
      <c r="T43" s="34"/>
      <c r="U43" s="34"/>
      <c r="V43" s="34"/>
      <c r="W43" s="34"/>
      <c r="X43" s="34"/>
      <c r="Y43" s="34"/>
    </row>
    <row r="44" spans="2:25" x14ac:dyDescent="0.2">
      <c r="B44" s="35"/>
      <c r="C44" s="36"/>
      <c r="D44" s="37"/>
      <c r="E44" s="37"/>
      <c r="F44" s="37"/>
      <c r="G44" s="37"/>
      <c r="H44" s="37"/>
      <c r="I44" s="34"/>
      <c r="J44" s="34"/>
      <c r="K44" s="34"/>
      <c r="L44" s="34"/>
      <c r="M44" s="34"/>
      <c r="N44" s="34"/>
      <c r="O44" s="34"/>
      <c r="P44" s="34"/>
      <c r="Q44" s="34"/>
      <c r="R44" s="34"/>
      <c r="S44" s="34"/>
      <c r="T44" s="34"/>
      <c r="U44" s="34"/>
      <c r="V44" s="34"/>
      <c r="W44" s="34"/>
      <c r="X44" s="34"/>
      <c r="Y44" s="34"/>
    </row>
    <row r="45" spans="2:25" x14ac:dyDescent="0.2">
      <c r="B45" s="35"/>
      <c r="C45" s="36"/>
      <c r="D45" s="37"/>
      <c r="E45" s="37"/>
      <c r="F45" s="37"/>
      <c r="G45" s="37"/>
      <c r="H45" s="37"/>
      <c r="I45" s="34"/>
      <c r="J45" s="34"/>
      <c r="K45" s="34"/>
      <c r="L45" s="34"/>
      <c r="M45" s="34"/>
      <c r="N45" s="34"/>
      <c r="O45" s="34"/>
      <c r="P45" s="34"/>
      <c r="Q45" s="34"/>
      <c r="R45" s="34"/>
      <c r="S45" s="34"/>
      <c r="T45" s="34"/>
      <c r="U45" s="34"/>
      <c r="V45" s="34"/>
      <c r="W45" s="34"/>
      <c r="X45" s="34"/>
      <c r="Y45" s="34"/>
    </row>
    <row r="46" spans="2:25" x14ac:dyDescent="0.2">
      <c r="B46" s="35"/>
      <c r="C46" s="36"/>
      <c r="D46" s="37"/>
      <c r="E46" s="37"/>
      <c r="F46" s="37"/>
      <c r="G46" s="37"/>
      <c r="H46" s="37"/>
      <c r="I46" s="34"/>
      <c r="J46" s="34"/>
      <c r="K46" s="34"/>
      <c r="L46" s="34"/>
      <c r="M46" s="34"/>
      <c r="N46" s="34"/>
      <c r="O46" s="34"/>
      <c r="P46" s="34"/>
      <c r="Q46" s="34"/>
      <c r="R46" s="34"/>
      <c r="S46" s="34"/>
      <c r="T46" s="34"/>
      <c r="U46" s="34"/>
      <c r="V46" s="34"/>
      <c r="W46" s="34"/>
      <c r="X46" s="34"/>
      <c r="Y46" s="34"/>
    </row>
    <row r="47" spans="2:25" x14ac:dyDescent="0.2">
      <c r="B47" s="35"/>
      <c r="C47" s="36"/>
      <c r="D47" s="37"/>
      <c r="E47" s="37"/>
      <c r="F47" s="37"/>
      <c r="G47" s="37"/>
      <c r="H47" s="37"/>
      <c r="I47" s="34"/>
      <c r="J47" s="34"/>
      <c r="K47" s="34"/>
      <c r="L47" s="34"/>
      <c r="M47" s="34"/>
      <c r="N47" s="34"/>
      <c r="O47" s="34"/>
      <c r="P47" s="34"/>
      <c r="Q47" s="34"/>
      <c r="R47" s="34"/>
      <c r="S47" s="34"/>
      <c r="T47" s="34"/>
      <c r="U47" s="34"/>
      <c r="V47" s="34"/>
      <c r="W47" s="34"/>
      <c r="X47" s="34"/>
      <c r="Y47" s="34"/>
    </row>
    <row r="48" spans="2:25" x14ac:dyDescent="0.2">
      <c r="B48" s="35"/>
      <c r="C48" s="36"/>
      <c r="D48" s="37"/>
      <c r="E48" s="37"/>
      <c r="F48" s="37"/>
      <c r="G48" s="37"/>
      <c r="H48" s="37"/>
      <c r="I48" s="34"/>
      <c r="J48" s="34"/>
      <c r="K48" s="34"/>
      <c r="L48" s="34"/>
      <c r="M48" s="34"/>
      <c r="N48" s="34"/>
      <c r="O48" s="34"/>
      <c r="P48" s="34"/>
      <c r="Q48" s="34"/>
      <c r="R48" s="34"/>
      <c r="S48" s="34"/>
      <c r="T48" s="34"/>
      <c r="U48" s="34"/>
      <c r="V48" s="34"/>
      <c r="W48" s="34"/>
      <c r="X48" s="34"/>
      <c r="Y48" s="34"/>
    </row>
    <row r="49" spans="2:25" x14ac:dyDescent="0.2">
      <c r="B49" s="35"/>
      <c r="C49" s="36"/>
      <c r="D49" s="37"/>
      <c r="E49" s="37"/>
      <c r="F49" s="37"/>
      <c r="G49" s="37"/>
      <c r="H49" s="37"/>
      <c r="I49" s="34"/>
      <c r="J49" s="34"/>
      <c r="K49" s="34"/>
      <c r="L49" s="34"/>
      <c r="M49" s="34"/>
      <c r="N49" s="34"/>
      <c r="O49" s="34"/>
      <c r="P49" s="34"/>
      <c r="Q49" s="34"/>
      <c r="R49" s="34"/>
      <c r="S49" s="34"/>
      <c r="T49" s="34"/>
      <c r="U49" s="34"/>
      <c r="V49" s="34"/>
      <c r="W49" s="34"/>
      <c r="X49" s="34"/>
      <c r="Y49" s="34"/>
    </row>
    <row r="50" spans="2:25" x14ac:dyDescent="0.2">
      <c r="B50" s="35"/>
      <c r="C50" s="36"/>
      <c r="D50" s="37"/>
      <c r="E50" s="37"/>
      <c r="F50" s="37"/>
      <c r="G50" s="37"/>
      <c r="H50" s="37"/>
      <c r="I50" s="34"/>
      <c r="J50" s="34"/>
      <c r="K50" s="34"/>
      <c r="L50" s="34"/>
      <c r="M50" s="34"/>
      <c r="N50" s="34"/>
      <c r="O50" s="34"/>
      <c r="P50" s="34"/>
      <c r="Q50" s="34"/>
      <c r="R50" s="34"/>
      <c r="S50" s="34"/>
      <c r="T50" s="34"/>
      <c r="U50" s="34"/>
      <c r="V50" s="34"/>
      <c r="W50" s="34"/>
      <c r="X50" s="34"/>
      <c r="Y50" s="34"/>
    </row>
    <row r="51" spans="2:25" x14ac:dyDescent="0.2">
      <c r="B51" s="35"/>
      <c r="C51" s="36"/>
      <c r="D51" s="37"/>
      <c r="E51" s="37"/>
      <c r="F51" s="37"/>
      <c r="G51" s="37"/>
      <c r="H51" s="37"/>
      <c r="I51" s="34"/>
      <c r="J51" s="34"/>
      <c r="K51" s="34"/>
      <c r="L51" s="34"/>
      <c r="M51" s="34"/>
      <c r="N51" s="34"/>
      <c r="O51" s="34"/>
      <c r="P51" s="34"/>
      <c r="Q51" s="34"/>
      <c r="R51" s="34"/>
      <c r="S51" s="34"/>
      <c r="T51" s="34"/>
      <c r="U51" s="34"/>
      <c r="V51" s="34"/>
      <c r="W51" s="34"/>
      <c r="X51" s="34"/>
      <c r="Y51" s="34"/>
    </row>
    <row r="52" spans="2:25" x14ac:dyDescent="0.2">
      <c r="B52" s="35"/>
      <c r="C52" s="36"/>
      <c r="D52" s="37"/>
      <c r="E52" s="37"/>
      <c r="F52" s="37"/>
      <c r="G52" s="37"/>
      <c r="H52" s="37"/>
      <c r="I52" s="34"/>
      <c r="J52" s="34"/>
      <c r="K52" s="34"/>
      <c r="L52" s="34"/>
      <c r="M52" s="34"/>
      <c r="N52" s="34"/>
      <c r="O52" s="34"/>
      <c r="P52" s="34"/>
      <c r="Q52" s="34"/>
      <c r="R52" s="34"/>
      <c r="S52" s="34"/>
      <c r="T52" s="34"/>
      <c r="U52" s="34"/>
      <c r="V52" s="34"/>
      <c r="W52" s="34"/>
      <c r="X52" s="34"/>
      <c r="Y52" s="34"/>
    </row>
    <row r="53" spans="2:25" x14ac:dyDescent="0.2">
      <c r="B53" s="35"/>
      <c r="C53" s="36"/>
      <c r="D53" s="37"/>
      <c r="E53" s="37"/>
      <c r="F53" s="37"/>
      <c r="G53" s="37"/>
      <c r="H53" s="37"/>
      <c r="I53" s="34"/>
      <c r="J53" s="34"/>
      <c r="K53" s="34"/>
      <c r="L53" s="34"/>
      <c r="M53" s="34"/>
      <c r="N53" s="34"/>
      <c r="O53" s="34"/>
      <c r="P53" s="34"/>
      <c r="Q53" s="34"/>
      <c r="R53" s="34"/>
      <c r="S53" s="34"/>
      <c r="T53" s="34"/>
      <c r="U53" s="34"/>
      <c r="V53" s="34"/>
      <c r="W53" s="34"/>
      <c r="X53" s="34"/>
      <c r="Y53" s="34"/>
    </row>
    <row r="54" spans="2:25" x14ac:dyDescent="0.2">
      <c r="B54" s="35"/>
      <c r="C54" s="36"/>
      <c r="D54" s="37"/>
      <c r="E54" s="37"/>
      <c r="F54" s="37"/>
      <c r="G54" s="37"/>
      <c r="H54" s="37"/>
      <c r="I54" s="34"/>
      <c r="J54" s="34"/>
      <c r="K54" s="34"/>
      <c r="L54" s="34"/>
      <c r="M54" s="34"/>
      <c r="N54" s="34"/>
      <c r="O54" s="34"/>
      <c r="P54" s="34"/>
      <c r="Q54" s="34"/>
      <c r="R54" s="34"/>
      <c r="S54" s="34"/>
      <c r="T54" s="34"/>
      <c r="U54" s="34"/>
      <c r="V54" s="34"/>
      <c r="W54" s="34"/>
      <c r="X54" s="34"/>
      <c r="Y54" s="34"/>
    </row>
    <row r="55" spans="2:25" x14ac:dyDescent="0.2">
      <c r="B55" s="35"/>
      <c r="C55" s="36"/>
      <c r="D55" s="37"/>
      <c r="E55" s="37"/>
      <c r="F55" s="37"/>
      <c r="G55" s="37"/>
      <c r="H55" s="37"/>
      <c r="I55" s="34"/>
      <c r="J55" s="34"/>
      <c r="K55" s="34"/>
      <c r="L55" s="34"/>
      <c r="M55" s="34"/>
      <c r="N55" s="34"/>
      <c r="O55" s="34"/>
      <c r="P55" s="34"/>
      <c r="Q55" s="34"/>
      <c r="R55" s="34"/>
      <c r="S55" s="34"/>
      <c r="T55" s="34"/>
      <c r="U55" s="34"/>
      <c r="V55" s="34"/>
      <c r="W55" s="34"/>
      <c r="X55" s="34"/>
      <c r="Y55" s="34"/>
    </row>
    <row r="56" spans="2:25" x14ac:dyDescent="0.2">
      <c r="B56" s="35"/>
      <c r="C56" s="36"/>
      <c r="D56" s="37"/>
      <c r="E56" s="37"/>
      <c r="F56" s="37"/>
      <c r="G56" s="37"/>
      <c r="H56" s="37"/>
      <c r="I56" s="34"/>
      <c r="J56" s="34"/>
      <c r="K56" s="34"/>
      <c r="L56" s="34"/>
      <c r="M56" s="34"/>
      <c r="N56" s="34"/>
      <c r="O56" s="34"/>
      <c r="P56" s="34"/>
      <c r="Q56" s="34"/>
      <c r="R56" s="34"/>
      <c r="S56" s="34"/>
      <c r="T56" s="34"/>
      <c r="U56" s="34"/>
      <c r="V56" s="34"/>
      <c r="W56" s="34"/>
      <c r="X56" s="34"/>
      <c r="Y56" s="34"/>
    </row>
    <row r="57" spans="2:25" x14ac:dyDescent="0.2">
      <c r="B57" s="35"/>
      <c r="C57" s="36"/>
      <c r="D57" s="37"/>
      <c r="E57" s="37"/>
      <c r="F57" s="37"/>
      <c r="G57" s="37"/>
      <c r="H57" s="37"/>
      <c r="I57" s="34"/>
      <c r="J57" s="34"/>
      <c r="K57" s="34"/>
      <c r="L57" s="34"/>
      <c r="M57" s="34"/>
      <c r="N57" s="34"/>
      <c r="O57" s="34"/>
      <c r="P57" s="34"/>
      <c r="Q57" s="34"/>
      <c r="R57" s="34"/>
      <c r="S57" s="34"/>
      <c r="T57" s="34"/>
      <c r="U57" s="34"/>
      <c r="V57" s="34"/>
      <c r="W57" s="34"/>
      <c r="X57" s="34"/>
      <c r="Y57" s="34"/>
    </row>
    <row r="58" spans="2:25" x14ac:dyDescent="0.2">
      <c r="B58" s="35"/>
      <c r="C58" s="36"/>
      <c r="D58" s="37"/>
      <c r="E58" s="37"/>
      <c r="F58" s="37"/>
      <c r="G58" s="37"/>
      <c r="H58" s="37"/>
      <c r="I58" s="34"/>
      <c r="J58" s="34"/>
      <c r="K58" s="34"/>
      <c r="L58" s="34"/>
      <c r="M58" s="34"/>
      <c r="N58" s="34"/>
      <c r="O58" s="34"/>
      <c r="P58" s="34"/>
      <c r="Q58" s="34"/>
      <c r="R58" s="34"/>
      <c r="S58" s="34"/>
      <c r="T58" s="34"/>
      <c r="U58" s="34"/>
      <c r="V58" s="34"/>
      <c r="W58" s="34"/>
      <c r="X58" s="34"/>
      <c r="Y58" s="34"/>
    </row>
    <row r="59" spans="2:25" x14ac:dyDescent="0.2">
      <c r="B59" s="35"/>
      <c r="C59" s="36"/>
      <c r="D59" s="37"/>
      <c r="E59" s="37"/>
      <c r="F59" s="37"/>
      <c r="G59" s="37"/>
      <c r="H59" s="37"/>
      <c r="I59" s="34"/>
      <c r="J59" s="34"/>
      <c r="K59" s="34"/>
      <c r="L59" s="34"/>
      <c r="M59" s="34"/>
      <c r="N59" s="34"/>
      <c r="O59" s="34"/>
      <c r="P59" s="34"/>
      <c r="Q59" s="34"/>
      <c r="R59" s="34"/>
      <c r="S59" s="34"/>
      <c r="T59" s="34"/>
      <c r="U59" s="34"/>
      <c r="V59" s="34"/>
      <c r="W59" s="34"/>
      <c r="X59" s="34"/>
      <c r="Y59" s="34"/>
    </row>
    <row r="60" spans="2:25" x14ac:dyDescent="0.2">
      <c r="B60" s="35"/>
      <c r="C60" s="36"/>
      <c r="D60" s="37"/>
      <c r="E60" s="37"/>
      <c r="F60" s="37"/>
      <c r="G60" s="37"/>
      <c r="H60" s="37"/>
      <c r="I60" s="34"/>
      <c r="J60" s="34"/>
      <c r="K60" s="34"/>
      <c r="L60" s="34"/>
      <c r="M60" s="34"/>
      <c r="N60" s="34"/>
      <c r="O60" s="34"/>
      <c r="P60" s="34"/>
      <c r="Q60" s="34"/>
      <c r="R60" s="34"/>
      <c r="S60" s="34"/>
      <c r="T60" s="34"/>
      <c r="U60" s="34"/>
      <c r="V60" s="34"/>
      <c r="W60" s="34"/>
      <c r="X60" s="34"/>
      <c r="Y60" s="34"/>
    </row>
    <row r="61" spans="2:25" x14ac:dyDescent="0.2">
      <c r="B61" s="35"/>
      <c r="C61" s="36"/>
      <c r="D61" s="37"/>
      <c r="E61" s="37"/>
      <c r="F61" s="37"/>
      <c r="G61" s="37"/>
      <c r="H61" s="37"/>
      <c r="I61" s="34"/>
      <c r="J61" s="34"/>
      <c r="K61" s="34"/>
      <c r="L61" s="34"/>
      <c r="M61" s="34"/>
      <c r="N61" s="34"/>
      <c r="O61" s="34"/>
      <c r="P61" s="34"/>
      <c r="Q61" s="34"/>
      <c r="R61" s="34"/>
      <c r="S61" s="34"/>
      <c r="T61" s="34"/>
      <c r="U61" s="34"/>
      <c r="V61" s="34"/>
      <c r="W61" s="34"/>
      <c r="X61" s="34"/>
      <c r="Y61" s="34"/>
    </row>
    <row r="62" spans="2:25" x14ac:dyDescent="0.2">
      <c r="B62" s="35"/>
      <c r="C62" s="36"/>
      <c r="D62" s="37"/>
      <c r="E62" s="37"/>
      <c r="F62" s="37"/>
      <c r="G62" s="37"/>
      <c r="H62" s="37"/>
      <c r="I62" s="34"/>
      <c r="J62" s="34"/>
      <c r="K62" s="34"/>
      <c r="L62" s="34"/>
      <c r="M62" s="34"/>
      <c r="N62" s="34"/>
      <c r="O62" s="34"/>
      <c r="P62" s="34"/>
      <c r="Q62" s="34"/>
      <c r="R62" s="34"/>
      <c r="S62" s="34"/>
      <c r="T62" s="34"/>
      <c r="U62" s="34"/>
      <c r="V62" s="34"/>
      <c r="W62" s="34"/>
      <c r="X62" s="34"/>
      <c r="Y62" s="34"/>
    </row>
    <row r="63" spans="2:25" x14ac:dyDescent="0.2">
      <c r="B63" s="35"/>
      <c r="C63" s="36"/>
      <c r="D63" s="37"/>
      <c r="E63" s="37"/>
      <c r="F63" s="37"/>
      <c r="G63" s="37"/>
      <c r="H63" s="37"/>
      <c r="I63" s="34"/>
      <c r="J63" s="34"/>
      <c r="K63" s="34"/>
      <c r="L63" s="34"/>
      <c r="M63" s="34"/>
      <c r="N63" s="34"/>
      <c r="O63" s="34"/>
      <c r="P63" s="34"/>
      <c r="Q63" s="34"/>
      <c r="R63" s="34"/>
      <c r="S63" s="34"/>
      <c r="T63" s="34"/>
      <c r="U63" s="34"/>
      <c r="V63" s="34"/>
      <c r="W63" s="34"/>
      <c r="X63" s="34"/>
      <c r="Y63" s="34"/>
    </row>
    <row r="64" spans="2:25" x14ac:dyDescent="0.2">
      <c r="B64" s="35"/>
      <c r="C64" s="36"/>
      <c r="D64" s="37"/>
      <c r="E64" s="37"/>
      <c r="F64" s="37"/>
      <c r="G64" s="37"/>
      <c r="H64" s="37"/>
      <c r="I64" s="34"/>
      <c r="J64" s="34"/>
      <c r="K64" s="34"/>
      <c r="L64" s="34"/>
      <c r="M64" s="34"/>
      <c r="N64" s="34"/>
      <c r="O64" s="34"/>
      <c r="P64" s="34"/>
      <c r="Q64" s="34"/>
      <c r="R64" s="34"/>
      <c r="S64" s="34"/>
      <c r="T64" s="34"/>
      <c r="U64" s="34"/>
      <c r="V64" s="34"/>
      <c r="W64" s="34"/>
      <c r="X64" s="34"/>
      <c r="Y64" s="34"/>
    </row>
    <row r="65" spans="2:25" x14ac:dyDescent="0.2">
      <c r="B65" s="35"/>
      <c r="C65" s="36"/>
      <c r="D65" s="37"/>
      <c r="E65" s="37"/>
      <c r="F65" s="37"/>
      <c r="G65" s="37"/>
      <c r="H65" s="37"/>
      <c r="I65" s="34"/>
      <c r="J65" s="34"/>
      <c r="K65" s="34"/>
      <c r="L65" s="34"/>
      <c r="M65" s="34"/>
      <c r="N65" s="34"/>
      <c r="O65" s="34"/>
      <c r="P65" s="34"/>
      <c r="Q65" s="34"/>
      <c r="R65" s="34"/>
      <c r="S65" s="34"/>
      <c r="T65" s="34"/>
      <c r="U65" s="34"/>
      <c r="V65" s="34"/>
      <c r="W65" s="34"/>
      <c r="X65" s="34"/>
      <c r="Y65" s="34"/>
    </row>
    <row r="66" spans="2:25" x14ac:dyDescent="0.2">
      <c r="B66" s="35"/>
      <c r="C66" s="36"/>
      <c r="D66" s="37"/>
      <c r="E66" s="37"/>
      <c r="F66" s="37"/>
      <c r="G66" s="37"/>
      <c r="H66" s="37"/>
      <c r="I66" s="34"/>
      <c r="J66" s="34"/>
      <c r="K66" s="34"/>
      <c r="L66" s="34"/>
      <c r="M66" s="34"/>
      <c r="N66" s="34"/>
      <c r="O66" s="34"/>
      <c r="P66" s="34"/>
      <c r="Q66" s="34"/>
      <c r="R66" s="34"/>
      <c r="S66" s="34"/>
      <c r="T66" s="34"/>
      <c r="U66" s="34"/>
      <c r="V66" s="34"/>
      <c r="W66" s="34"/>
      <c r="X66" s="34"/>
      <c r="Y66" s="34"/>
    </row>
    <row r="67" spans="2:25" x14ac:dyDescent="0.2">
      <c r="B67" s="35"/>
      <c r="C67" s="36"/>
      <c r="D67" s="37"/>
      <c r="E67" s="37"/>
      <c r="F67" s="37"/>
      <c r="G67" s="37"/>
      <c r="H67" s="37"/>
      <c r="I67" s="34"/>
      <c r="J67" s="34"/>
      <c r="K67" s="34"/>
      <c r="L67" s="34"/>
      <c r="M67" s="34"/>
      <c r="N67" s="34"/>
      <c r="O67" s="34"/>
      <c r="P67" s="34"/>
      <c r="Q67" s="34"/>
      <c r="R67" s="34"/>
      <c r="S67" s="34"/>
      <c r="T67" s="34"/>
      <c r="U67" s="34"/>
      <c r="V67" s="34"/>
      <c r="W67" s="34"/>
      <c r="X67" s="34"/>
      <c r="Y67" s="34"/>
    </row>
    <row r="68" spans="2:25" x14ac:dyDescent="0.2">
      <c r="B68" s="35"/>
      <c r="C68" s="36"/>
      <c r="D68" s="37"/>
      <c r="E68" s="37"/>
      <c r="F68" s="37"/>
      <c r="G68" s="37"/>
      <c r="H68" s="37"/>
      <c r="I68" s="34"/>
      <c r="J68" s="34"/>
      <c r="K68" s="34"/>
      <c r="L68" s="34"/>
      <c r="M68" s="34"/>
      <c r="N68" s="34"/>
      <c r="O68" s="34"/>
      <c r="P68" s="34"/>
      <c r="Q68" s="34"/>
      <c r="R68" s="34"/>
      <c r="S68" s="34"/>
      <c r="T68" s="34"/>
      <c r="U68" s="34"/>
      <c r="V68" s="34"/>
      <c r="W68" s="34"/>
      <c r="X68" s="34"/>
      <c r="Y68" s="34"/>
    </row>
    <row r="69" spans="2:25" x14ac:dyDescent="0.2">
      <c r="B69" s="35"/>
      <c r="C69" s="36"/>
      <c r="D69" s="37"/>
      <c r="E69" s="37"/>
      <c r="F69" s="37"/>
      <c r="G69" s="37"/>
      <c r="H69" s="37"/>
      <c r="I69" s="34"/>
      <c r="J69" s="34"/>
      <c r="K69" s="34"/>
      <c r="L69" s="34"/>
      <c r="M69" s="34"/>
      <c r="N69" s="34"/>
      <c r="O69" s="34"/>
      <c r="P69" s="34"/>
      <c r="Q69" s="34"/>
      <c r="R69" s="34"/>
      <c r="S69" s="34"/>
      <c r="T69" s="34"/>
      <c r="U69" s="34"/>
      <c r="V69" s="34"/>
      <c r="W69" s="34"/>
      <c r="X69" s="34"/>
      <c r="Y69" s="34"/>
    </row>
    <row r="70" spans="2:25" x14ac:dyDescent="0.2">
      <c r="B70" s="35"/>
      <c r="C70" s="36"/>
      <c r="D70" s="37"/>
      <c r="E70" s="37"/>
      <c r="F70" s="37"/>
      <c r="G70" s="37"/>
      <c r="H70" s="37"/>
      <c r="I70" s="34"/>
      <c r="J70" s="34"/>
      <c r="K70" s="34"/>
      <c r="L70" s="34"/>
      <c r="M70" s="34"/>
      <c r="N70" s="34"/>
      <c r="O70" s="34"/>
      <c r="P70" s="34"/>
      <c r="Q70" s="34"/>
      <c r="R70" s="34"/>
      <c r="S70" s="34"/>
      <c r="T70" s="34"/>
      <c r="U70" s="34"/>
      <c r="V70" s="34"/>
      <c r="W70" s="34"/>
      <c r="X70" s="34"/>
      <c r="Y70" s="34"/>
    </row>
    <row r="71" spans="2:25" x14ac:dyDescent="0.2">
      <c r="B71" s="35"/>
      <c r="C71" s="36"/>
      <c r="D71" s="37"/>
      <c r="E71" s="37"/>
      <c r="F71" s="37"/>
      <c r="G71" s="37"/>
      <c r="H71" s="37"/>
      <c r="I71" s="34"/>
      <c r="J71" s="34"/>
      <c r="K71" s="34"/>
      <c r="L71" s="34"/>
      <c r="M71" s="34"/>
      <c r="N71" s="34"/>
      <c r="O71" s="34"/>
      <c r="P71" s="34"/>
      <c r="Q71" s="34"/>
      <c r="R71" s="34"/>
      <c r="S71" s="34"/>
      <c r="T71" s="34"/>
      <c r="U71" s="34"/>
      <c r="V71" s="34"/>
      <c r="W71" s="34"/>
      <c r="X71" s="34"/>
      <c r="Y71" s="34"/>
    </row>
    <row r="72" spans="2:25" x14ac:dyDescent="0.2">
      <c r="B72" s="35"/>
      <c r="C72" s="36"/>
      <c r="D72" s="37"/>
      <c r="E72" s="37"/>
      <c r="F72" s="37"/>
      <c r="G72" s="37"/>
      <c r="H72" s="37"/>
      <c r="I72" s="34"/>
      <c r="J72" s="34"/>
      <c r="K72" s="34"/>
      <c r="L72" s="34"/>
      <c r="M72" s="34"/>
      <c r="N72" s="34"/>
      <c r="O72" s="34"/>
      <c r="P72" s="34"/>
      <c r="Q72" s="34"/>
      <c r="R72" s="34"/>
      <c r="S72" s="34"/>
      <c r="T72" s="34"/>
      <c r="U72" s="34"/>
      <c r="V72" s="34"/>
      <c r="W72" s="34"/>
      <c r="X72" s="34"/>
      <c r="Y72" s="34"/>
    </row>
    <row r="73" spans="2:25" x14ac:dyDescent="0.2">
      <c r="B73" s="35"/>
      <c r="C73" s="36"/>
      <c r="D73" s="37"/>
      <c r="E73" s="37"/>
      <c r="F73" s="37"/>
      <c r="G73" s="37"/>
      <c r="H73" s="37"/>
      <c r="I73" s="34"/>
      <c r="J73" s="34"/>
      <c r="K73" s="34"/>
      <c r="L73" s="34"/>
      <c r="M73" s="34"/>
      <c r="N73" s="34"/>
      <c r="O73" s="34"/>
      <c r="P73" s="34"/>
      <c r="Q73" s="34"/>
      <c r="R73" s="34"/>
      <c r="S73" s="34"/>
      <c r="T73" s="34"/>
      <c r="U73" s="34"/>
      <c r="V73" s="34"/>
      <c r="W73" s="34"/>
      <c r="X73" s="34"/>
      <c r="Y73" s="34"/>
    </row>
    <row r="74" spans="2:25" x14ac:dyDescent="0.2">
      <c r="B74" s="35"/>
      <c r="C74" s="36"/>
      <c r="D74" s="37"/>
      <c r="E74" s="37"/>
      <c r="F74" s="37"/>
      <c r="G74" s="37"/>
      <c r="H74" s="37"/>
      <c r="I74" s="34"/>
      <c r="J74" s="34"/>
      <c r="K74" s="34"/>
      <c r="L74" s="34"/>
      <c r="M74" s="34"/>
      <c r="N74" s="34"/>
      <c r="O74" s="34"/>
      <c r="P74" s="34"/>
      <c r="Q74" s="34"/>
      <c r="R74" s="34"/>
      <c r="S74" s="34"/>
      <c r="T74" s="34"/>
      <c r="U74" s="34"/>
      <c r="V74" s="34"/>
      <c r="W74" s="34"/>
      <c r="X74" s="34"/>
      <c r="Y74" s="34"/>
    </row>
    <row r="75" spans="2:25" x14ac:dyDescent="0.2">
      <c r="B75" s="35"/>
      <c r="C75" s="36"/>
      <c r="D75" s="37"/>
      <c r="E75" s="37"/>
      <c r="F75" s="37"/>
      <c r="G75" s="37"/>
      <c r="H75" s="37"/>
      <c r="I75" s="34"/>
      <c r="J75" s="34"/>
      <c r="K75" s="34"/>
      <c r="L75" s="34"/>
      <c r="M75" s="34"/>
      <c r="N75" s="34"/>
      <c r="O75" s="34"/>
      <c r="P75" s="34"/>
      <c r="Q75" s="34"/>
      <c r="R75" s="34"/>
      <c r="S75" s="34"/>
      <c r="T75" s="34"/>
      <c r="U75" s="34"/>
      <c r="V75" s="34"/>
      <c r="W75" s="34"/>
      <c r="X75" s="34"/>
      <c r="Y75" s="34"/>
    </row>
    <row r="76" spans="2:25" x14ac:dyDescent="0.2">
      <c r="B76" s="35"/>
      <c r="C76" s="36"/>
      <c r="D76" s="37"/>
      <c r="E76" s="37"/>
      <c r="F76" s="37"/>
      <c r="G76" s="37"/>
      <c r="H76" s="37"/>
      <c r="I76" s="34"/>
      <c r="J76" s="34"/>
      <c r="K76" s="34"/>
      <c r="L76" s="34"/>
      <c r="M76" s="34"/>
      <c r="N76" s="34"/>
      <c r="O76" s="34"/>
      <c r="P76" s="34"/>
      <c r="Q76" s="34"/>
      <c r="R76" s="34"/>
      <c r="S76" s="34"/>
      <c r="T76" s="34"/>
      <c r="U76" s="34"/>
      <c r="V76" s="34"/>
      <c r="W76" s="34"/>
      <c r="X76" s="34"/>
      <c r="Y76" s="34"/>
    </row>
    <row r="77" spans="2:25" x14ac:dyDescent="0.2">
      <c r="B77" s="35"/>
      <c r="C77" s="36"/>
      <c r="D77" s="37"/>
      <c r="E77" s="37"/>
      <c r="F77" s="37"/>
      <c r="G77" s="37"/>
      <c r="H77" s="37"/>
      <c r="I77" s="34"/>
      <c r="J77" s="34"/>
      <c r="K77" s="34"/>
      <c r="L77" s="34"/>
      <c r="M77" s="34"/>
      <c r="N77" s="34"/>
      <c r="O77" s="34"/>
      <c r="P77" s="34"/>
      <c r="Q77" s="34"/>
      <c r="R77" s="34"/>
      <c r="S77" s="34"/>
      <c r="T77" s="34"/>
      <c r="U77" s="34"/>
      <c r="V77" s="34"/>
      <c r="W77" s="34"/>
      <c r="X77" s="34"/>
      <c r="Y77" s="34"/>
    </row>
    <row r="78" spans="2:25" x14ac:dyDescent="0.2">
      <c r="B78" s="35"/>
      <c r="C78" s="36"/>
      <c r="D78" s="37"/>
      <c r="E78" s="37"/>
      <c r="F78" s="37"/>
      <c r="G78" s="37"/>
      <c r="H78" s="37"/>
      <c r="I78" s="34"/>
      <c r="J78" s="34"/>
      <c r="K78" s="34"/>
      <c r="L78" s="34"/>
      <c r="M78" s="34"/>
      <c r="N78" s="34"/>
      <c r="O78" s="34"/>
      <c r="P78" s="34"/>
      <c r="Q78" s="34"/>
      <c r="R78" s="34"/>
      <c r="S78" s="34"/>
      <c r="T78" s="34"/>
      <c r="U78" s="34"/>
      <c r="V78" s="34"/>
      <c r="W78" s="34"/>
      <c r="X78" s="34"/>
      <c r="Y78" s="34"/>
    </row>
    <row r="79" spans="2:25" x14ac:dyDescent="0.2">
      <c r="B79" s="35"/>
      <c r="C79" s="36"/>
      <c r="D79" s="37"/>
      <c r="E79" s="37"/>
      <c r="F79" s="37"/>
      <c r="G79" s="37"/>
      <c r="H79" s="37"/>
      <c r="I79" s="34"/>
      <c r="J79" s="34"/>
      <c r="K79" s="34"/>
      <c r="L79" s="34"/>
      <c r="M79" s="34"/>
      <c r="N79" s="34"/>
      <c r="O79" s="34"/>
      <c r="P79" s="34"/>
      <c r="Q79" s="34"/>
      <c r="R79" s="34"/>
      <c r="S79" s="34"/>
      <c r="T79" s="34"/>
      <c r="U79" s="34"/>
      <c r="V79" s="34"/>
      <c r="W79" s="34"/>
      <c r="X79" s="34"/>
      <c r="Y79" s="34"/>
    </row>
    <row r="80" spans="2:25" x14ac:dyDescent="0.2">
      <c r="B80" s="35"/>
      <c r="C80" s="36"/>
      <c r="D80" s="37"/>
      <c r="E80" s="37"/>
      <c r="F80" s="37"/>
      <c r="G80" s="37"/>
      <c r="H80" s="37"/>
      <c r="I80" s="34"/>
      <c r="J80" s="34"/>
      <c r="K80" s="34"/>
      <c r="L80" s="34"/>
      <c r="M80" s="34"/>
      <c r="N80" s="34"/>
      <c r="O80" s="34"/>
      <c r="P80" s="34"/>
      <c r="Q80" s="34"/>
      <c r="R80" s="34"/>
      <c r="S80" s="34"/>
      <c r="T80" s="34"/>
      <c r="U80" s="34"/>
      <c r="V80" s="34"/>
      <c r="W80" s="34"/>
      <c r="X80" s="34"/>
      <c r="Y80" s="34"/>
    </row>
    <row r="81" spans="2:25" x14ac:dyDescent="0.2">
      <c r="B81" s="35"/>
      <c r="C81" s="36"/>
      <c r="D81" s="37"/>
      <c r="E81" s="37"/>
      <c r="F81" s="37"/>
      <c r="G81" s="37"/>
      <c r="H81" s="37"/>
      <c r="I81" s="34"/>
      <c r="J81" s="34"/>
      <c r="K81" s="34"/>
      <c r="L81" s="34"/>
      <c r="M81" s="34"/>
      <c r="N81" s="34"/>
      <c r="O81" s="34"/>
      <c r="P81" s="34"/>
      <c r="Q81" s="34"/>
      <c r="R81" s="34"/>
      <c r="S81" s="34"/>
      <c r="T81" s="34"/>
      <c r="U81" s="34"/>
      <c r="V81" s="34"/>
      <c r="W81" s="34"/>
      <c r="X81" s="34"/>
      <c r="Y81" s="34"/>
    </row>
    <row r="82" spans="2:25" x14ac:dyDescent="0.2">
      <c r="B82" s="35"/>
      <c r="C82" s="36"/>
      <c r="D82" s="37"/>
      <c r="E82" s="37"/>
      <c r="F82" s="37"/>
      <c r="G82" s="37"/>
      <c r="H82" s="37"/>
      <c r="I82" s="34"/>
      <c r="J82" s="34"/>
      <c r="K82" s="34"/>
      <c r="L82" s="34"/>
      <c r="M82" s="34"/>
      <c r="N82" s="34"/>
      <c r="O82" s="34"/>
      <c r="P82" s="34"/>
      <c r="Q82" s="34"/>
      <c r="R82" s="34"/>
      <c r="S82" s="34"/>
      <c r="T82" s="34"/>
      <c r="U82" s="34"/>
      <c r="V82" s="34"/>
      <c r="W82" s="34"/>
      <c r="X82" s="34"/>
      <c r="Y82" s="34"/>
    </row>
    <row r="83" spans="2:25" x14ac:dyDescent="0.2">
      <c r="B83" s="35"/>
      <c r="C83" s="36"/>
      <c r="D83" s="37"/>
      <c r="E83" s="37"/>
      <c r="F83" s="37"/>
      <c r="G83" s="37"/>
      <c r="H83" s="37"/>
      <c r="I83" s="34"/>
      <c r="J83" s="34"/>
      <c r="K83" s="34"/>
      <c r="L83" s="34"/>
      <c r="M83" s="34"/>
      <c r="N83" s="34"/>
      <c r="O83" s="34"/>
      <c r="P83" s="34"/>
      <c r="Q83" s="34"/>
      <c r="R83" s="34"/>
      <c r="S83" s="34"/>
      <c r="T83" s="34"/>
      <c r="U83" s="34"/>
      <c r="V83" s="34"/>
      <c r="W83" s="34"/>
      <c r="X83" s="34"/>
      <c r="Y83" s="34"/>
    </row>
    <row r="84" spans="2:25" x14ac:dyDescent="0.2">
      <c r="B84" s="35"/>
      <c r="C84" s="36"/>
      <c r="D84" s="37"/>
      <c r="E84" s="37"/>
      <c r="F84" s="37"/>
      <c r="G84" s="37"/>
      <c r="H84" s="37"/>
      <c r="I84" s="34"/>
      <c r="J84" s="34"/>
      <c r="K84" s="34"/>
      <c r="L84" s="34"/>
      <c r="M84" s="34"/>
      <c r="N84" s="34"/>
      <c r="O84" s="34"/>
      <c r="P84" s="34"/>
      <c r="Q84" s="34"/>
      <c r="R84" s="34"/>
      <c r="S84" s="34"/>
      <c r="T84" s="34"/>
      <c r="U84" s="34"/>
      <c r="V84" s="34"/>
      <c r="W84" s="34"/>
      <c r="X84" s="34"/>
      <c r="Y84" s="34"/>
    </row>
    <row r="85" spans="2:25" x14ac:dyDescent="0.2">
      <c r="B85" s="35"/>
      <c r="C85" s="36"/>
      <c r="D85" s="37"/>
      <c r="E85" s="37"/>
      <c r="F85" s="37"/>
      <c r="G85" s="37"/>
      <c r="H85" s="37"/>
      <c r="I85" s="34"/>
      <c r="J85" s="34"/>
      <c r="K85" s="34"/>
      <c r="L85" s="34"/>
      <c r="M85" s="34"/>
      <c r="N85" s="34"/>
      <c r="O85" s="34"/>
      <c r="P85" s="34"/>
      <c r="Q85" s="34"/>
      <c r="R85" s="34"/>
      <c r="S85" s="34"/>
      <c r="T85" s="34"/>
      <c r="U85" s="34"/>
      <c r="V85" s="34"/>
      <c r="W85" s="34"/>
      <c r="X85" s="34"/>
      <c r="Y85" s="34"/>
    </row>
    <row r="86" spans="2:25" x14ac:dyDescent="0.2">
      <c r="B86" s="35"/>
      <c r="C86" s="36"/>
      <c r="D86" s="37"/>
      <c r="E86" s="37"/>
      <c r="F86" s="37"/>
      <c r="G86" s="37"/>
      <c r="H86" s="37"/>
      <c r="I86" s="34"/>
      <c r="J86" s="34"/>
      <c r="K86" s="34"/>
      <c r="L86" s="34"/>
      <c r="M86" s="34"/>
      <c r="N86" s="34"/>
      <c r="O86" s="34"/>
      <c r="P86" s="34"/>
      <c r="Q86" s="34"/>
      <c r="R86" s="34"/>
      <c r="S86" s="34"/>
      <c r="T86" s="34"/>
      <c r="U86" s="34"/>
      <c r="V86" s="34"/>
      <c r="W86" s="34"/>
      <c r="X86" s="34"/>
      <c r="Y86" s="34"/>
    </row>
    <row r="87" spans="2:25" x14ac:dyDescent="0.2">
      <c r="B87" s="35"/>
      <c r="C87" s="36"/>
      <c r="D87" s="37"/>
      <c r="E87" s="37"/>
      <c r="F87" s="37"/>
      <c r="G87" s="37"/>
      <c r="H87" s="37"/>
      <c r="I87" s="34"/>
      <c r="J87" s="34"/>
      <c r="K87" s="34"/>
      <c r="L87" s="34"/>
      <c r="M87" s="34"/>
      <c r="N87" s="34"/>
      <c r="O87" s="34"/>
      <c r="P87" s="34"/>
      <c r="Q87" s="34"/>
      <c r="R87" s="34"/>
      <c r="S87" s="34"/>
      <c r="T87" s="34"/>
      <c r="U87" s="34"/>
      <c r="V87" s="34"/>
      <c r="W87" s="34"/>
      <c r="X87" s="34"/>
      <c r="Y87" s="34"/>
    </row>
    <row r="88" spans="2:25" x14ac:dyDescent="0.2">
      <c r="B88" s="35"/>
      <c r="C88" s="36"/>
      <c r="D88" s="37"/>
      <c r="E88" s="37"/>
      <c r="F88" s="37"/>
      <c r="G88" s="37"/>
      <c r="H88" s="37"/>
      <c r="I88" s="34"/>
      <c r="J88" s="34"/>
      <c r="K88" s="34"/>
      <c r="L88" s="34"/>
      <c r="M88" s="34"/>
      <c r="N88" s="34"/>
      <c r="O88" s="34"/>
      <c r="P88" s="34"/>
      <c r="Q88" s="34"/>
      <c r="R88" s="34"/>
      <c r="S88" s="34"/>
      <c r="T88" s="34"/>
      <c r="U88" s="34"/>
      <c r="V88" s="34"/>
      <c r="W88" s="34"/>
      <c r="X88" s="34"/>
      <c r="Y88" s="34"/>
    </row>
    <row r="89" spans="2:25" x14ac:dyDescent="0.2">
      <c r="B89" s="35"/>
      <c r="C89" s="36"/>
      <c r="D89" s="37"/>
      <c r="E89" s="37"/>
      <c r="F89" s="37"/>
      <c r="G89" s="37"/>
      <c r="H89" s="37"/>
      <c r="I89" s="34"/>
      <c r="J89" s="34"/>
      <c r="K89" s="34"/>
      <c r="L89" s="34"/>
      <c r="M89" s="34"/>
      <c r="N89" s="34"/>
      <c r="O89" s="34"/>
      <c r="P89" s="34"/>
      <c r="Q89" s="34"/>
      <c r="R89" s="34"/>
      <c r="S89" s="34"/>
      <c r="T89" s="34"/>
      <c r="U89" s="34"/>
      <c r="V89" s="34"/>
      <c r="W89" s="34"/>
      <c r="X89" s="34"/>
      <c r="Y89" s="34"/>
    </row>
    <row r="90" spans="2:25" x14ac:dyDescent="0.2">
      <c r="B90" s="35"/>
      <c r="C90" s="36"/>
      <c r="D90" s="37"/>
      <c r="E90" s="37"/>
      <c r="F90" s="37"/>
      <c r="G90" s="37"/>
      <c r="H90" s="37"/>
      <c r="I90" s="34"/>
      <c r="J90" s="34"/>
      <c r="K90" s="34"/>
      <c r="L90" s="34"/>
      <c r="M90" s="34"/>
      <c r="N90" s="34"/>
      <c r="O90" s="34"/>
      <c r="P90" s="34"/>
      <c r="Q90" s="34"/>
      <c r="R90" s="34"/>
      <c r="S90" s="34"/>
      <c r="T90" s="34"/>
      <c r="U90" s="34"/>
      <c r="V90" s="34"/>
      <c r="W90" s="34"/>
      <c r="X90" s="34"/>
      <c r="Y90" s="34"/>
    </row>
    <row r="91" spans="2:25" x14ac:dyDescent="0.2">
      <c r="B91" s="35"/>
      <c r="C91" s="36"/>
      <c r="D91" s="37"/>
      <c r="E91" s="37"/>
      <c r="F91" s="37"/>
      <c r="G91" s="37"/>
      <c r="H91" s="37"/>
      <c r="I91" s="34"/>
      <c r="J91" s="34"/>
      <c r="K91" s="34"/>
      <c r="L91" s="34"/>
      <c r="M91" s="34"/>
      <c r="N91" s="34"/>
      <c r="O91" s="34"/>
      <c r="P91" s="34"/>
      <c r="Q91" s="34"/>
      <c r="R91" s="34"/>
      <c r="S91" s="34"/>
      <c r="T91" s="34"/>
      <c r="U91" s="34"/>
      <c r="V91" s="34"/>
      <c r="W91" s="34"/>
      <c r="X91" s="34"/>
      <c r="Y91" s="34"/>
    </row>
    <row r="92" spans="2:25" x14ac:dyDescent="0.2">
      <c r="B92" s="35"/>
      <c r="C92" s="36"/>
      <c r="D92" s="37"/>
      <c r="E92" s="37"/>
      <c r="F92" s="37"/>
      <c r="G92" s="37"/>
      <c r="H92" s="37"/>
      <c r="I92" s="34"/>
      <c r="J92" s="34"/>
      <c r="K92" s="34"/>
      <c r="L92" s="34"/>
      <c r="M92" s="34"/>
      <c r="N92" s="34"/>
      <c r="O92" s="34"/>
      <c r="P92" s="34"/>
      <c r="Q92" s="34"/>
      <c r="R92" s="34"/>
      <c r="S92" s="34"/>
      <c r="T92" s="34"/>
      <c r="U92" s="34"/>
      <c r="V92" s="34"/>
      <c r="W92" s="34"/>
      <c r="X92" s="34"/>
      <c r="Y92" s="34"/>
    </row>
    <row r="93" spans="2:25" x14ac:dyDescent="0.2">
      <c r="B93" s="35"/>
      <c r="C93" s="36"/>
      <c r="D93" s="37"/>
      <c r="E93" s="37"/>
      <c r="F93" s="37"/>
      <c r="G93" s="37"/>
      <c r="H93" s="37"/>
      <c r="I93" s="34"/>
      <c r="J93" s="34"/>
      <c r="K93" s="34"/>
      <c r="L93" s="34"/>
      <c r="M93" s="34"/>
      <c r="N93" s="34"/>
      <c r="O93" s="34"/>
      <c r="P93" s="34"/>
      <c r="Q93" s="34"/>
      <c r="R93" s="34"/>
      <c r="S93" s="34"/>
      <c r="T93" s="34"/>
      <c r="U93" s="34"/>
      <c r="V93" s="34"/>
      <c r="W93" s="34"/>
      <c r="X93" s="34"/>
      <c r="Y93" s="34"/>
    </row>
    <row r="94" spans="2:25" x14ac:dyDescent="0.2">
      <c r="B94" s="35"/>
      <c r="C94" s="36"/>
      <c r="D94" s="37"/>
      <c r="E94" s="37"/>
      <c r="F94" s="37"/>
      <c r="G94" s="37"/>
      <c r="H94" s="37"/>
      <c r="I94" s="34"/>
      <c r="J94" s="34"/>
      <c r="K94" s="34"/>
      <c r="L94" s="34"/>
      <c r="M94" s="34"/>
      <c r="N94" s="34"/>
      <c r="O94" s="34"/>
      <c r="P94" s="34"/>
      <c r="Q94" s="34"/>
      <c r="R94" s="34"/>
      <c r="S94" s="34"/>
      <c r="T94" s="34"/>
      <c r="U94" s="34"/>
      <c r="V94" s="34"/>
      <c r="W94" s="34"/>
      <c r="X94" s="34"/>
      <c r="Y94" s="34"/>
    </row>
    <row r="95" spans="2:25" x14ac:dyDescent="0.2">
      <c r="B95" s="35"/>
      <c r="C95" s="36"/>
      <c r="D95" s="37"/>
      <c r="E95" s="37"/>
      <c r="F95" s="37"/>
      <c r="G95" s="37"/>
      <c r="H95" s="37"/>
      <c r="I95" s="34"/>
      <c r="J95" s="34"/>
      <c r="K95" s="34"/>
      <c r="L95" s="34"/>
      <c r="M95" s="34"/>
      <c r="N95" s="34"/>
      <c r="O95" s="34"/>
      <c r="P95" s="34"/>
      <c r="Q95" s="34"/>
      <c r="R95" s="34"/>
      <c r="S95" s="34"/>
      <c r="T95" s="34"/>
      <c r="U95" s="34"/>
      <c r="V95" s="34"/>
      <c r="W95" s="34"/>
      <c r="X95" s="34"/>
      <c r="Y95" s="34"/>
    </row>
    <row r="96" spans="2:25" x14ac:dyDescent="0.2">
      <c r="B96" s="35"/>
      <c r="C96" s="36"/>
      <c r="D96" s="37"/>
      <c r="E96" s="37"/>
      <c r="F96" s="37"/>
      <c r="G96" s="37"/>
      <c r="H96" s="37"/>
      <c r="I96" s="34"/>
      <c r="J96" s="34"/>
      <c r="K96" s="34"/>
      <c r="L96" s="34"/>
      <c r="M96" s="34"/>
      <c r="N96" s="34"/>
      <c r="O96" s="34"/>
      <c r="P96" s="34"/>
      <c r="Q96" s="34"/>
      <c r="R96" s="34"/>
      <c r="S96" s="34"/>
      <c r="T96" s="34"/>
      <c r="U96" s="34"/>
      <c r="V96" s="34"/>
      <c r="W96" s="34"/>
      <c r="X96" s="34"/>
      <c r="Y96" s="34"/>
    </row>
    <row r="97" spans="2:25" x14ac:dyDescent="0.2">
      <c r="B97" s="35"/>
      <c r="C97" s="36"/>
      <c r="D97" s="37"/>
      <c r="E97" s="37"/>
      <c r="F97" s="37"/>
      <c r="G97" s="37"/>
      <c r="H97" s="37"/>
      <c r="I97" s="34"/>
      <c r="J97" s="34"/>
      <c r="K97" s="34"/>
      <c r="L97" s="34"/>
      <c r="M97" s="34"/>
      <c r="N97" s="34"/>
      <c r="O97" s="34"/>
      <c r="P97" s="34"/>
      <c r="Q97" s="34"/>
      <c r="R97" s="34"/>
      <c r="S97" s="34"/>
      <c r="T97" s="34"/>
      <c r="U97" s="34"/>
      <c r="V97" s="34"/>
      <c r="W97" s="34"/>
      <c r="X97" s="34"/>
      <c r="Y97" s="34"/>
    </row>
    <row r="98" spans="2:25" x14ac:dyDescent="0.2">
      <c r="B98" s="35"/>
      <c r="C98" s="36"/>
      <c r="D98" s="37"/>
      <c r="E98" s="37"/>
      <c r="F98" s="37"/>
      <c r="G98" s="37"/>
      <c r="H98" s="37"/>
      <c r="I98" s="34"/>
      <c r="J98" s="34"/>
      <c r="K98" s="34"/>
      <c r="L98" s="34"/>
      <c r="M98" s="34"/>
      <c r="N98" s="34"/>
      <c r="O98" s="34"/>
      <c r="P98" s="34"/>
      <c r="Q98" s="34"/>
      <c r="R98" s="34"/>
      <c r="S98" s="34"/>
      <c r="T98" s="34"/>
      <c r="U98" s="34"/>
      <c r="V98" s="34"/>
      <c r="W98" s="34"/>
      <c r="X98" s="34"/>
      <c r="Y98" s="34"/>
    </row>
    <row r="99" spans="2:25" x14ac:dyDescent="0.2">
      <c r="B99" s="35"/>
      <c r="C99" s="36"/>
      <c r="D99" s="37"/>
      <c r="E99" s="37"/>
      <c r="F99" s="37"/>
      <c r="G99" s="37"/>
      <c r="H99" s="37"/>
      <c r="I99" s="34"/>
      <c r="J99" s="34"/>
      <c r="K99" s="34"/>
      <c r="L99" s="34"/>
      <c r="M99" s="34"/>
      <c r="N99" s="34"/>
      <c r="O99" s="34"/>
      <c r="P99" s="34"/>
      <c r="Q99" s="34"/>
      <c r="R99" s="34"/>
      <c r="S99" s="34"/>
      <c r="T99" s="34"/>
      <c r="U99" s="34"/>
      <c r="V99" s="34"/>
      <c r="W99" s="34"/>
      <c r="X99" s="34"/>
      <c r="Y99" s="34"/>
    </row>
    <row r="100" spans="2:25" x14ac:dyDescent="0.2">
      <c r="B100" s="35"/>
      <c r="C100" s="36"/>
      <c r="D100" s="37"/>
      <c r="E100" s="37"/>
      <c r="F100" s="37"/>
      <c r="G100" s="37"/>
      <c r="H100" s="37"/>
      <c r="I100" s="34"/>
      <c r="J100" s="34"/>
      <c r="K100" s="34"/>
      <c r="L100" s="34"/>
      <c r="M100" s="34"/>
      <c r="N100" s="34"/>
      <c r="O100" s="34"/>
      <c r="P100" s="34"/>
      <c r="Q100" s="34"/>
      <c r="R100" s="34"/>
      <c r="S100" s="34"/>
      <c r="T100" s="34"/>
      <c r="U100" s="34"/>
      <c r="V100" s="34"/>
      <c r="W100" s="34"/>
      <c r="X100" s="34"/>
      <c r="Y100" s="34"/>
    </row>
    <row r="101" spans="2:25" x14ac:dyDescent="0.2">
      <c r="B101" s="35"/>
      <c r="C101" s="36"/>
      <c r="D101" s="37"/>
      <c r="E101" s="37"/>
      <c r="F101" s="37"/>
      <c r="G101" s="37"/>
      <c r="H101" s="37"/>
      <c r="I101" s="34"/>
      <c r="J101" s="34"/>
      <c r="K101" s="34"/>
      <c r="L101" s="34"/>
      <c r="M101" s="34"/>
      <c r="N101" s="34"/>
      <c r="O101" s="34"/>
      <c r="P101" s="34"/>
      <c r="Q101" s="34"/>
      <c r="R101" s="34"/>
      <c r="S101" s="34"/>
      <c r="T101" s="34"/>
      <c r="U101" s="34"/>
      <c r="V101" s="34"/>
      <c r="W101" s="34"/>
      <c r="X101" s="34"/>
      <c r="Y101" s="34"/>
    </row>
    <row r="102" spans="2:25" x14ac:dyDescent="0.2">
      <c r="B102" s="35"/>
      <c r="C102" s="36"/>
      <c r="D102" s="37"/>
      <c r="E102" s="37"/>
      <c r="F102" s="37"/>
      <c r="G102" s="37"/>
      <c r="H102" s="37"/>
      <c r="I102" s="34"/>
      <c r="J102" s="34"/>
      <c r="K102" s="34"/>
      <c r="L102" s="34"/>
      <c r="M102" s="34"/>
      <c r="N102" s="34"/>
      <c r="O102" s="34"/>
      <c r="P102" s="34"/>
      <c r="Q102" s="34"/>
      <c r="R102" s="34"/>
      <c r="S102" s="34"/>
      <c r="T102" s="34"/>
      <c r="U102" s="34"/>
      <c r="V102" s="34"/>
      <c r="W102" s="34"/>
      <c r="X102" s="34"/>
      <c r="Y102" s="34"/>
    </row>
    <row r="103" spans="2:25" x14ac:dyDescent="0.2">
      <c r="B103" s="35"/>
      <c r="C103" s="36"/>
      <c r="D103" s="37"/>
      <c r="E103" s="37"/>
      <c r="F103" s="37"/>
      <c r="G103" s="37"/>
      <c r="H103" s="37"/>
      <c r="I103" s="34"/>
      <c r="J103" s="34"/>
      <c r="K103" s="34"/>
      <c r="L103" s="34"/>
      <c r="M103" s="34"/>
      <c r="N103" s="34"/>
      <c r="O103" s="34"/>
      <c r="P103" s="34"/>
      <c r="Q103" s="34"/>
      <c r="R103" s="34"/>
      <c r="S103" s="34"/>
      <c r="T103" s="34"/>
      <c r="U103" s="34"/>
      <c r="V103" s="34"/>
      <c r="W103" s="34"/>
      <c r="X103" s="34"/>
      <c r="Y103" s="34"/>
    </row>
    <row r="104" spans="2:25" x14ac:dyDescent="0.2">
      <c r="B104" s="35"/>
      <c r="C104" s="36"/>
      <c r="D104" s="37"/>
      <c r="E104" s="37"/>
      <c r="F104" s="37"/>
      <c r="G104" s="37"/>
      <c r="H104" s="37"/>
      <c r="I104" s="34"/>
      <c r="J104" s="34"/>
      <c r="K104" s="34"/>
      <c r="L104" s="34"/>
      <c r="M104" s="34"/>
      <c r="N104" s="34"/>
      <c r="O104" s="34"/>
      <c r="P104" s="34"/>
      <c r="Q104" s="34"/>
      <c r="R104" s="34"/>
      <c r="S104" s="34"/>
      <c r="T104" s="34"/>
      <c r="U104" s="34"/>
      <c r="V104" s="34"/>
      <c r="W104" s="34"/>
      <c r="X104" s="34"/>
      <c r="Y104" s="34"/>
    </row>
    <row r="105" spans="2:25" x14ac:dyDescent="0.2">
      <c r="B105" s="35"/>
      <c r="C105" s="36"/>
      <c r="D105" s="37"/>
      <c r="E105" s="37"/>
      <c r="F105" s="37"/>
      <c r="G105" s="37"/>
      <c r="H105" s="37"/>
      <c r="I105" s="34"/>
      <c r="J105" s="34"/>
      <c r="K105" s="34"/>
      <c r="L105" s="34"/>
      <c r="M105" s="34"/>
      <c r="N105" s="34"/>
      <c r="O105" s="34"/>
      <c r="P105" s="34"/>
      <c r="Q105" s="34"/>
      <c r="R105" s="34"/>
      <c r="S105" s="34"/>
      <c r="T105" s="34"/>
      <c r="U105" s="34"/>
      <c r="V105" s="34"/>
      <c r="W105" s="34"/>
      <c r="X105" s="34"/>
      <c r="Y105" s="34"/>
    </row>
    <row r="106" spans="2:25" x14ac:dyDescent="0.2">
      <c r="B106" s="35"/>
      <c r="C106" s="36"/>
      <c r="D106" s="37"/>
      <c r="E106" s="37"/>
      <c r="F106" s="37"/>
      <c r="G106" s="37"/>
      <c r="H106" s="37"/>
      <c r="I106" s="34"/>
      <c r="J106" s="34"/>
      <c r="K106" s="34"/>
      <c r="L106" s="34"/>
      <c r="M106" s="34"/>
      <c r="N106" s="34"/>
      <c r="O106" s="34"/>
      <c r="P106" s="34"/>
      <c r="Q106" s="34"/>
      <c r="R106" s="34"/>
      <c r="S106" s="34"/>
      <c r="T106" s="34"/>
      <c r="U106" s="34"/>
      <c r="V106" s="34"/>
      <c r="W106" s="34"/>
      <c r="X106" s="34"/>
      <c r="Y106" s="34"/>
    </row>
    <row r="107" spans="2:25" x14ac:dyDescent="0.2">
      <c r="B107" s="35"/>
      <c r="C107" s="36"/>
      <c r="D107" s="37"/>
      <c r="E107" s="37"/>
      <c r="F107" s="37"/>
      <c r="G107" s="37"/>
      <c r="H107" s="37"/>
      <c r="I107" s="34"/>
      <c r="J107" s="34"/>
      <c r="K107" s="34"/>
      <c r="L107" s="34"/>
      <c r="M107" s="34"/>
      <c r="N107" s="34"/>
      <c r="O107" s="34"/>
      <c r="P107" s="34"/>
      <c r="Q107" s="34"/>
      <c r="R107" s="34"/>
      <c r="S107" s="34"/>
      <c r="T107" s="34"/>
      <c r="U107" s="34"/>
      <c r="V107" s="34"/>
      <c r="W107" s="34"/>
      <c r="X107" s="34"/>
      <c r="Y107" s="34"/>
    </row>
    <row r="108" spans="2:25" x14ac:dyDescent="0.2">
      <c r="B108" s="35"/>
      <c r="C108" s="36"/>
      <c r="D108" s="37"/>
      <c r="E108" s="37"/>
      <c r="F108" s="37"/>
      <c r="G108" s="37"/>
      <c r="H108" s="37"/>
      <c r="I108" s="34"/>
      <c r="J108" s="34"/>
      <c r="K108" s="34"/>
      <c r="L108" s="34"/>
      <c r="M108" s="34"/>
      <c r="N108" s="34"/>
      <c r="O108" s="34"/>
      <c r="P108" s="34"/>
      <c r="Q108" s="34"/>
      <c r="R108" s="34"/>
      <c r="S108" s="34"/>
      <c r="T108" s="34"/>
      <c r="U108" s="34"/>
      <c r="V108" s="34"/>
      <c r="W108" s="34"/>
      <c r="X108" s="34"/>
      <c r="Y108" s="34"/>
    </row>
    <row r="109" spans="2:25" x14ac:dyDescent="0.2">
      <c r="B109" s="35"/>
      <c r="C109" s="36"/>
      <c r="D109" s="37"/>
      <c r="E109" s="37"/>
      <c r="F109" s="37"/>
      <c r="G109" s="37"/>
      <c r="H109" s="37"/>
      <c r="I109" s="34"/>
      <c r="J109" s="34"/>
      <c r="K109" s="34"/>
      <c r="L109" s="34"/>
      <c r="M109" s="34"/>
      <c r="N109" s="34"/>
      <c r="O109" s="34"/>
      <c r="P109" s="34"/>
      <c r="Q109" s="34"/>
      <c r="R109" s="34"/>
      <c r="S109" s="34"/>
      <c r="T109" s="34"/>
      <c r="U109" s="34"/>
      <c r="V109" s="34"/>
      <c r="W109" s="34"/>
      <c r="X109" s="34"/>
      <c r="Y109" s="34"/>
    </row>
    <row r="110" spans="2:25" x14ac:dyDescent="0.2">
      <c r="B110" s="35"/>
      <c r="C110" s="36"/>
      <c r="D110" s="37"/>
      <c r="E110" s="37"/>
      <c r="F110" s="37"/>
      <c r="G110" s="37"/>
      <c r="H110" s="37"/>
      <c r="I110" s="34"/>
      <c r="J110" s="34"/>
      <c r="K110" s="34"/>
      <c r="L110" s="34"/>
      <c r="M110" s="34"/>
      <c r="N110" s="34"/>
      <c r="O110" s="34"/>
      <c r="P110" s="34"/>
      <c r="Q110" s="34"/>
      <c r="R110" s="34"/>
      <c r="S110" s="34"/>
      <c r="T110" s="34"/>
      <c r="U110" s="34"/>
      <c r="V110" s="34"/>
      <c r="W110" s="34"/>
      <c r="X110" s="34"/>
      <c r="Y110" s="34"/>
    </row>
    <row r="111" spans="2:25" x14ac:dyDescent="0.2">
      <c r="B111" s="35"/>
      <c r="C111" s="36"/>
      <c r="D111" s="37"/>
      <c r="E111" s="37"/>
      <c r="F111" s="37"/>
      <c r="G111" s="37"/>
      <c r="H111" s="37"/>
      <c r="I111" s="34"/>
      <c r="J111" s="34"/>
      <c r="K111" s="34"/>
      <c r="L111" s="34"/>
      <c r="M111" s="34"/>
      <c r="N111" s="34"/>
      <c r="O111" s="34"/>
      <c r="P111" s="34"/>
      <c r="Q111" s="34"/>
      <c r="R111" s="34"/>
      <c r="S111" s="34"/>
      <c r="T111" s="34"/>
      <c r="U111" s="34"/>
      <c r="V111" s="34"/>
      <c r="W111" s="34"/>
      <c r="X111" s="34"/>
      <c r="Y111" s="34"/>
    </row>
    <row r="112" spans="2:25" x14ac:dyDescent="0.2">
      <c r="B112" s="35"/>
      <c r="C112" s="36"/>
      <c r="D112" s="37"/>
      <c r="E112" s="37"/>
      <c r="F112" s="37"/>
      <c r="G112" s="37"/>
      <c r="H112" s="37"/>
      <c r="I112" s="34"/>
      <c r="J112" s="34"/>
      <c r="K112" s="34"/>
      <c r="L112" s="34"/>
      <c r="M112" s="34"/>
      <c r="N112" s="34"/>
      <c r="O112" s="34"/>
      <c r="P112" s="34"/>
      <c r="Q112" s="34"/>
      <c r="R112" s="34"/>
      <c r="S112" s="34"/>
      <c r="T112" s="34"/>
      <c r="U112" s="34"/>
      <c r="V112" s="34"/>
      <c r="W112" s="34"/>
      <c r="X112" s="34"/>
      <c r="Y112" s="34"/>
    </row>
    <row r="113" spans="2:25" x14ac:dyDescent="0.2">
      <c r="B113" s="35"/>
      <c r="C113" s="36"/>
      <c r="D113" s="37"/>
      <c r="E113" s="37"/>
      <c r="F113" s="37"/>
      <c r="G113" s="37"/>
      <c r="H113" s="37"/>
      <c r="I113" s="34"/>
      <c r="J113" s="34"/>
      <c r="K113" s="34"/>
      <c r="L113" s="34"/>
      <c r="M113" s="34"/>
      <c r="N113" s="34"/>
      <c r="O113" s="34"/>
      <c r="P113" s="34"/>
      <c r="Q113" s="34"/>
      <c r="R113" s="34"/>
      <c r="S113" s="34"/>
      <c r="T113" s="34"/>
      <c r="U113" s="34"/>
      <c r="V113" s="34"/>
      <c r="W113" s="34"/>
      <c r="X113" s="34"/>
      <c r="Y113" s="34"/>
    </row>
    <row r="114" spans="2:25" x14ac:dyDescent="0.2">
      <c r="B114" s="35"/>
      <c r="C114" s="36"/>
      <c r="D114" s="37"/>
      <c r="E114" s="37"/>
      <c r="F114" s="37"/>
      <c r="G114" s="37"/>
      <c r="H114" s="37"/>
      <c r="I114" s="34"/>
      <c r="J114" s="34"/>
      <c r="K114" s="34"/>
      <c r="L114" s="34"/>
      <c r="M114" s="34"/>
      <c r="N114" s="34"/>
      <c r="O114" s="34"/>
      <c r="P114" s="34"/>
      <c r="Q114" s="34"/>
      <c r="R114" s="34"/>
      <c r="S114" s="34"/>
      <c r="T114" s="34"/>
      <c r="U114" s="34"/>
      <c r="V114" s="34"/>
      <c r="W114" s="34"/>
      <c r="X114" s="34"/>
      <c r="Y114" s="34"/>
    </row>
    <row r="115" spans="2:25" x14ac:dyDescent="0.2">
      <c r="B115" s="35"/>
      <c r="C115" s="36"/>
      <c r="D115" s="37"/>
      <c r="E115" s="37"/>
      <c r="F115" s="37"/>
      <c r="G115" s="37"/>
      <c r="H115" s="37"/>
      <c r="I115" s="34"/>
      <c r="J115" s="34"/>
      <c r="K115" s="34"/>
      <c r="L115" s="34"/>
      <c r="M115" s="34"/>
      <c r="N115" s="34"/>
      <c r="O115" s="34"/>
      <c r="P115" s="34"/>
      <c r="Q115" s="34"/>
      <c r="R115" s="34"/>
      <c r="S115" s="34"/>
      <c r="T115" s="34"/>
      <c r="U115" s="34"/>
      <c r="V115" s="34"/>
      <c r="W115" s="34"/>
      <c r="X115" s="34"/>
      <c r="Y115" s="34"/>
    </row>
    <row r="116" spans="2:25" x14ac:dyDescent="0.2">
      <c r="B116" s="35"/>
      <c r="C116" s="36"/>
      <c r="D116" s="37"/>
      <c r="E116" s="37"/>
      <c r="F116" s="37"/>
      <c r="G116" s="37"/>
      <c r="H116" s="37"/>
      <c r="I116" s="34"/>
      <c r="J116" s="34"/>
      <c r="K116" s="34"/>
      <c r="L116" s="34"/>
      <c r="M116" s="34"/>
      <c r="N116" s="34"/>
      <c r="O116" s="34"/>
      <c r="P116" s="34"/>
      <c r="Q116" s="34"/>
      <c r="R116" s="34"/>
      <c r="S116" s="34"/>
      <c r="T116" s="34"/>
      <c r="U116" s="34"/>
      <c r="V116" s="34"/>
      <c r="W116" s="34"/>
      <c r="X116" s="34"/>
      <c r="Y116" s="34"/>
    </row>
    <row r="117" spans="2:25" x14ac:dyDescent="0.2">
      <c r="B117" s="35"/>
      <c r="C117" s="36"/>
      <c r="D117" s="37"/>
      <c r="E117" s="37"/>
      <c r="F117" s="37"/>
      <c r="G117" s="37"/>
      <c r="H117" s="37"/>
      <c r="I117" s="34"/>
      <c r="J117" s="34"/>
      <c r="K117" s="34"/>
      <c r="L117" s="34"/>
      <c r="M117" s="34"/>
      <c r="N117" s="34"/>
      <c r="O117" s="34"/>
      <c r="P117" s="34"/>
      <c r="Q117" s="34"/>
      <c r="R117" s="34"/>
      <c r="S117" s="34"/>
      <c r="T117" s="34"/>
      <c r="U117" s="34"/>
      <c r="V117" s="34"/>
      <c r="W117" s="34"/>
      <c r="X117" s="34"/>
      <c r="Y117" s="34"/>
    </row>
    <row r="118" spans="2:25" x14ac:dyDescent="0.2">
      <c r="B118" s="35"/>
      <c r="C118" s="36"/>
      <c r="D118" s="37"/>
      <c r="E118" s="37"/>
      <c r="F118" s="37"/>
      <c r="G118" s="37"/>
      <c r="H118" s="37"/>
      <c r="I118" s="34"/>
      <c r="J118" s="34"/>
      <c r="K118" s="34"/>
      <c r="L118" s="34"/>
      <c r="M118" s="34"/>
      <c r="N118" s="34"/>
      <c r="O118" s="34"/>
      <c r="P118" s="34"/>
      <c r="Q118" s="34"/>
      <c r="R118" s="34"/>
      <c r="S118" s="34"/>
      <c r="T118" s="34"/>
      <c r="U118" s="34"/>
      <c r="V118" s="34"/>
      <c r="W118" s="34"/>
      <c r="X118" s="34"/>
      <c r="Y118" s="34"/>
    </row>
    <row r="119" spans="2:25" x14ac:dyDescent="0.2">
      <c r="B119" s="35"/>
      <c r="C119" s="36"/>
      <c r="D119" s="37"/>
      <c r="E119" s="37"/>
      <c r="F119" s="37"/>
      <c r="G119" s="37"/>
      <c r="H119" s="37"/>
      <c r="I119" s="34"/>
      <c r="J119" s="34"/>
      <c r="K119" s="34"/>
      <c r="L119" s="34"/>
      <c r="M119" s="34"/>
      <c r="N119" s="34"/>
      <c r="O119" s="34"/>
      <c r="P119" s="34"/>
      <c r="Q119" s="34"/>
      <c r="R119" s="34"/>
      <c r="S119" s="34"/>
      <c r="T119" s="34"/>
      <c r="U119" s="34"/>
      <c r="V119" s="34"/>
      <c r="W119" s="34"/>
      <c r="X119" s="34"/>
      <c r="Y119" s="34"/>
    </row>
    <row r="120" spans="2:25" x14ac:dyDescent="0.2">
      <c r="B120" s="35"/>
      <c r="C120" s="36"/>
      <c r="D120" s="37"/>
      <c r="E120" s="37"/>
      <c r="F120" s="37"/>
      <c r="G120" s="37"/>
      <c r="H120" s="37"/>
      <c r="I120" s="34"/>
      <c r="J120" s="34"/>
      <c r="K120" s="34"/>
      <c r="L120" s="34"/>
      <c r="M120" s="34"/>
      <c r="N120" s="34"/>
      <c r="O120" s="34"/>
      <c r="P120" s="34"/>
      <c r="Q120" s="34"/>
      <c r="R120" s="34"/>
      <c r="S120" s="34"/>
      <c r="T120" s="34"/>
      <c r="U120" s="34"/>
      <c r="V120" s="34"/>
      <c r="W120" s="34"/>
      <c r="X120" s="34"/>
      <c r="Y120" s="34"/>
    </row>
    <row r="121" spans="2:25" x14ac:dyDescent="0.2">
      <c r="B121" s="35"/>
      <c r="C121" s="36"/>
      <c r="D121" s="37"/>
      <c r="E121" s="37"/>
      <c r="F121" s="37"/>
      <c r="G121" s="37"/>
      <c r="H121" s="37"/>
      <c r="I121" s="34"/>
      <c r="J121" s="34"/>
      <c r="K121" s="34"/>
      <c r="L121" s="34"/>
      <c r="M121" s="34"/>
      <c r="N121" s="34"/>
      <c r="O121" s="34"/>
      <c r="P121" s="34"/>
      <c r="Q121" s="34"/>
      <c r="R121" s="34"/>
      <c r="S121" s="34"/>
      <c r="T121" s="34"/>
      <c r="U121" s="34"/>
      <c r="V121" s="34"/>
      <c r="W121" s="34"/>
      <c r="X121" s="34"/>
      <c r="Y121" s="34"/>
    </row>
    <row r="122" spans="2:25" x14ac:dyDescent="0.2">
      <c r="B122" s="35"/>
      <c r="C122" s="36"/>
      <c r="D122" s="37"/>
      <c r="E122" s="37"/>
      <c r="F122" s="37"/>
      <c r="G122" s="37"/>
      <c r="H122" s="37"/>
      <c r="I122" s="34"/>
      <c r="J122" s="34"/>
      <c r="K122" s="34"/>
      <c r="L122" s="34"/>
      <c r="M122" s="34"/>
      <c r="N122" s="34"/>
      <c r="O122" s="34"/>
      <c r="P122" s="34"/>
      <c r="Q122" s="34"/>
      <c r="R122" s="34"/>
      <c r="S122" s="34"/>
      <c r="T122" s="34"/>
      <c r="U122" s="34"/>
      <c r="V122" s="34"/>
      <c r="W122" s="34"/>
      <c r="X122" s="34"/>
      <c r="Y122" s="34"/>
    </row>
    <row r="123" spans="2:25" x14ac:dyDescent="0.2">
      <c r="B123" s="35"/>
      <c r="C123" s="36"/>
      <c r="D123" s="37"/>
      <c r="E123" s="37"/>
      <c r="F123" s="37"/>
      <c r="G123" s="37"/>
      <c r="H123" s="37"/>
      <c r="I123" s="34"/>
      <c r="J123" s="34"/>
      <c r="K123" s="34"/>
      <c r="L123" s="34"/>
      <c r="M123" s="34"/>
      <c r="N123" s="34"/>
      <c r="O123" s="34"/>
      <c r="P123" s="34"/>
      <c r="Q123" s="34"/>
      <c r="R123" s="34"/>
      <c r="S123" s="34"/>
      <c r="T123" s="34"/>
      <c r="U123" s="34"/>
      <c r="V123" s="34"/>
      <c r="W123" s="34"/>
      <c r="X123" s="34"/>
      <c r="Y123" s="34"/>
    </row>
    <row r="124" spans="2:25" x14ac:dyDescent="0.2">
      <c r="B124" s="35"/>
      <c r="C124" s="36"/>
      <c r="D124" s="37"/>
      <c r="E124" s="37"/>
      <c r="F124" s="37"/>
      <c r="G124" s="37"/>
      <c r="H124" s="37"/>
      <c r="I124" s="34"/>
      <c r="J124" s="34"/>
      <c r="K124" s="34"/>
      <c r="L124" s="34"/>
      <c r="M124" s="34"/>
      <c r="N124" s="34"/>
      <c r="O124" s="34"/>
      <c r="P124" s="34"/>
      <c r="Q124" s="34"/>
      <c r="R124" s="34"/>
      <c r="S124" s="34"/>
      <c r="T124" s="34"/>
      <c r="U124" s="34"/>
      <c r="V124" s="34"/>
      <c r="W124" s="34"/>
      <c r="X124" s="34"/>
      <c r="Y124" s="34"/>
    </row>
    <row r="125" spans="2:25" x14ac:dyDescent="0.2">
      <c r="B125" s="35"/>
      <c r="C125" s="36"/>
      <c r="D125" s="37"/>
      <c r="E125" s="37"/>
      <c r="F125" s="37"/>
      <c r="G125" s="37"/>
      <c r="H125" s="37"/>
      <c r="I125" s="34"/>
      <c r="J125" s="34"/>
      <c r="K125" s="34"/>
      <c r="L125" s="34"/>
      <c r="M125" s="34"/>
      <c r="N125" s="34"/>
      <c r="O125" s="34"/>
      <c r="P125" s="34"/>
      <c r="Q125" s="34"/>
      <c r="R125" s="34"/>
      <c r="S125" s="34"/>
      <c r="T125" s="34"/>
      <c r="U125" s="34"/>
      <c r="V125" s="34"/>
      <c r="W125" s="34"/>
      <c r="X125" s="34"/>
      <c r="Y125" s="34"/>
    </row>
    <row r="126" spans="2:25" x14ac:dyDescent="0.2">
      <c r="B126" s="35"/>
      <c r="C126" s="36"/>
      <c r="D126" s="37"/>
      <c r="E126" s="37"/>
      <c r="F126" s="37"/>
      <c r="G126" s="37"/>
      <c r="H126" s="37"/>
      <c r="I126" s="34"/>
      <c r="J126" s="34"/>
      <c r="K126" s="34"/>
      <c r="L126" s="34"/>
      <c r="M126" s="34"/>
      <c r="N126" s="34"/>
      <c r="O126" s="34"/>
      <c r="P126" s="34"/>
      <c r="Q126" s="34"/>
      <c r="R126" s="34"/>
      <c r="S126" s="34"/>
      <c r="T126" s="34"/>
      <c r="U126" s="34"/>
      <c r="V126" s="34"/>
      <c r="W126" s="34"/>
      <c r="X126" s="34"/>
      <c r="Y126" s="34"/>
    </row>
    <row r="127" spans="2:25" x14ac:dyDescent="0.2">
      <c r="B127" s="35"/>
      <c r="C127" s="36"/>
      <c r="D127" s="37"/>
      <c r="E127" s="37"/>
      <c r="F127" s="37"/>
      <c r="G127" s="37"/>
      <c r="H127" s="37"/>
      <c r="I127" s="34"/>
      <c r="J127" s="34"/>
      <c r="K127" s="34"/>
      <c r="L127" s="34"/>
      <c r="M127" s="34"/>
      <c r="N127" s="34"/>
      <c r="O127" s="34"/>
      <c r="P127" s="34"/>
      <c r="Q127" s="34"/>
      <c r="R127" s="34"/>
      <c r="S127" s="34"/>
      <c r="T127" s="34"/>
      <c r="U127" s="34"/>
      <c r="V127" s="34"/>
      <c r="W127" s="34"/>
      <c r="X127" s="34"/>
      <c r="Y127" s="34"/>
    </row>
    <row r="128" spans="2:25" x14ac:dyDescent="0.2">
      <c r="B128" s="35"/>
      <c r="C128" s="36"/>
      <c r="D128" s="37"/>
      <c r="E128" s="37"/>
      <c r="F128" s="37"/>
      <c r="G128" s="37"/>
      <c r="H128" s="37"/>
      <c r="I128" s="34"/>
      <c r="J128" s="34"/>
      <c r="K128" s="34"/>
      <c r="L128" s="34"/>
      <c r="M128" s="34"/>
      <c r="N128" s="34"/>
      <c r="O128" s="34"/>
      <c r="P128" s="34"/>
      <c r="Q128" s="34"/>
      <c r="R128" s="34"/>
      <c r="S128" s="34"/>
      <c r="T128" s="34"/>
      <c r="U128" s="34"/>
      <c r="V128" s="34"/>
      <c r="W128" s="34"/>
      <c r="X128" s="34"/>
      <c r="Y128" s="34"/>
    </row>
    <row r="129" spans="2:25" x14ac:dyDescent="0.2">
      <c r="B129" s="35"/>
      <c r="C129" s="36"/>
      <c r="D129" s="37"/>
      <c r="E129" s="37"/>
      <c r="F129" s="37"/>
      <c r="G129" s="37"/>
      <c r="H129" s="37"/>
      <c r="I129" s="34"/>
      <c r="J129" s="34"/>
      <c r="K129" s="34"/>
      <c r="L129" s="34"/>
      <c r="M129" s="34"/>
      <c r="N129" s="34"/>
      <c r="O129" s="34"/>
      <c r="P129" s="34"/>
      <c r="Q129" s="34"/>
      <c r="R129" s="34"/>
      <c r="S129" s="34"/>
      <c r="T129" s="34"/>
      <c r="U129" s="34"/>
      <c r="V129" s="34"/>
      <c r="W129" s="34"/>
      <c r="X129" s="34"/>
      <c r="Y129" s="34"/>
    </row>
    <row r="130" spans="2:25" x14ac:dyDescent="0.2">
      <c r="B130" s="35"/>
      <c r="C130" s="36"/>
      <c r="D130" s="37"/>
      <c r="E130" s="37"/>
      <c r="F130" s="37"/>
      <c r="G130" s="37"/>
      <c r="H130" s="37"/>
      <c r="I130" s="34"/>
      <c r="J130" s="34"/>
      <c r="K130" s="34"/>
      <c r="L130" s="34"/>
      <c r="M130" s="34"/>
      <c r="N130" s="34"/>
      <c r="O130" s="34"/>
      <c r="P130" s="34"/>
      <c r="Q130" s="34"/>
      <c r="R130" s="34"/>
      <c r="S130" s="34"/>
      <c r="T130" s="34"/>
      <c r="U130" s="34"/>
      <c r="V130" s="34"/>
      <c r="W130" s="34"/>
      <c r="X130" s="34"/>
      <c r="Y130" s="34"/>
    </row>
    <row r="131" spans="2:25" x14ac:dyDescent="0.2">
      <c r="B131" s="35"/>
      <c r="C131" s="36"/>
      <c r="D131" s="37"/>
      <c r="E131" s="37"/>
      <c r="F131" s="37"/>
      <c r="G131" s="37"/>
      <c r="H131" s="37"/>
      <c r="I131" s="34"/>
      <c r="J131" s="34"/>
      <c r="K131" s="34"/>
      <c r="L131" s="34"/>
      <c r="M131" s="34"/>
      <c r="N131" s="34"/>
      <c r="O131" s="34"/>
      <c r="P131" s="34"/>
      <c r="Q131" s="34"/>
      <c r="R131" s="34"/>
      <c r="S131" s="34"/>
      <c r="T131" s="34"/>
      <c r="U131" s="34"/>
      <c r="V131" s="34"/>
      <c r="W131" s="34"/>
      <c r="X131" s="34"/>
      <c r="Y131" s="34"/>
    </row>
    <row r="132" spans="2:25" x14ac:dyDescent="0.2">
      <c r="B132" s="35"/>
      <c r="C132" s="36"/>
      <c r="D132" s="37"/>
      <c r="E132" s="37"/>
      <c r="F132" s="37"/>
      <c r="G132" s="37"/>
      <c r="H132" s="37"/>
      <c r="I132" s="34"/>
      <c r="J132" s="34"/>
      <c r="K132" s="34"/>
      <c r="L132" s="34"/>
      <c r="M132" s="34"/>
      <c r="N132" s="34"/>
      <c r="O132" s="34"/>
      <c r="P132" s="34"/>
      <c r="Q132" s="34"/>
      <c r="R132" s="34"/>
      <c r="S132" s="34"/>
      <c r="T132" s="34"/>
      <c r="U132" s="34"/>
      <c r="V132" s="34"/>
      <c r="W132" s="34"/>
      <c r="X132" s="34"/>
      <c r="Y132" s="34"/>
    </row>
    <row r="133" spans="2:25" x14ac:dyDescent="0.2">
      <c r="B133" s="35"/>
      <c r="C133" s="36"/>
      <c r="D133" s="37"/>
      <c r="E133" s="37"/>
      <c r="F133" s="37"/>
      <c r="G133" s="37"/>
      <c r="H133" s="37"/>
      <c r="I133" s="34"/>
      <c r="J133" s="34"/>
      <c r="K133" s="34"/>
      <c r="L133" s="34"/>
      <c r="M133" s="34"/>
      <c r="N133" s="34"/>
      <c r="O133" s="34"/>
      <c r="P133" s="34"/>
      <c r="Q133" s="34"/>
      <c r="R133" s="34"/>
      <c r="S133" s="34"/>
      <c r="T133" s="34"/>
      <c r="U133" s="34"/>
      <c r="V133" s="34"/>
      <c r="W133" s="34"/>
      <c r="X133" s="34"/>
      <c r="Y133" s="34"/>
    </row>
    <row r="134" spans="2:25" x14ac:dyDescent="0.2">
      <c r="B134" s="35"/>
      <c r="C134" s="36"/>
      <c r="D134" s="37"/>
      <c r="E134" s="37"/>
      <c r="F134" s="37"/>
      <c r="G134" s="37"/>
      <c r="H134" s="37"/>
      <c r="I134" s="34"/>
      <c r="J134" s="34"/>
      <c r="K134" s="34"/>
      <c r="L134" s="34"/>
      <c r="M134" s="34"/>
      <c r="N134" s="34"/>
      <c r="O134" s="34"/>
      <c r="P134" s="34"/>
      <c r="Q134" s="34"/>
      <c r="R134" s="34"/>
      <c r="S134" s="34"/>
      <c r="T134" s="34"/>
      <c r="U134" s="34"/>
      <c r="V134" s="34"/>
      <c r="W134" s="34"/>
      <c r="X134" s="34"/>
      <c r="Y134" s="34"/>
    </row>
    <row r="135" spans="2:25" x14ac:dyDescent="0.2">
      <c r="B135" s="35"/>
      <c r="C135" s="36"/>
      <c r="D135" s="37"/>
      <c r="E135" s="37"/>
      <c r="F135" s="37"/>
      <c r="G135" s="37"/>
      <c r="H135" s="37"/>
      <c r="I135" s="34"/>
      <c r="J135" s="34"/>
      <c r="K135" s="34"/>
      <c r="L135" s="34"/>
      <c r="M135" s="34"/>
      <c r="N135" s="34"/>
      <c r="O135" s="34"/>
      <c r="P135" s="34"/>
      <c r="Q135" s="34"/>
      <c r="R135" s="34"/>
      <c r="S135" s="34"/>
      <c r="T135" s="34"/>
      <c r="U135" s="34"/>
      <c r="V135" s="34"/>
      <c r="W135" s="34"/>
      <c r="X135" s="34"/>
      <c r="Y135" s="34"/>
    </row>
    <row r="136" spans="2:25" x14ac:dyDescent="0.2">
      <c r="B136" s="35"/>
      <c r="C136" s="36"/>
      <c r="D136" s="37"/>
      <c r="E136" s="37"/>
      <c r="F136" s="37"/>
      <c r="G136" s="37"/>
      <c r="H136" s="37"/>
      <c r="I136" s="34"/>
      <c r="J136" s="34"/>
      <c r="K136" s="34"/>
      <c r="L136" s="34"/>
      <c r="M136" s="34"/>
      <c r="N136" s="34"/>
      <c r="O136" s="34"/>
      <c r="P136" s="34"/>
      <c r="Q136" s="34"/>
      <c r="R136" s="34"/>
      <c r="S136" s="34"/>
      <c r="T136" s="34"/>
      <c r="U136" s="34"/>
      <c r="V136" s="34"/>
      <c r="W136" s="34"/>
      <c r="X136" s="34"/>
      <c r="Y136" s="34"/>
    </row>
    <row r="137" spans="2:25" x14ac:dyDescent="0.2">
      <c r="B137" s="35"/>
      <c r="C137" s="36"/>
      <c r="D137" s="37"/>
      <c r="E137" s="37"/>
      <c r="F137" s="37"/>
      <c r="G137" s="37"/>
      <c r="H137" s="37"/>
      <c r="I137" s="34"/>
      <c r="J137" s="34"/>
      <c r="K137" s="34"/>
      <c r="L137" s="34"/>
      <c r="M137" s="34"/>
      <c r="N137" s="34"/>
      <c r="O137" s="34"/>
      <c r="P137" s="34"/>
      <c r="Q137" s="34"/>
      <c r="R137" s="34"/>
      <c r="S137" s="34"/>
      <c r="T137" s="34"/>
      <c r="U137" s="34"/>
      <c r="V137" s="34"/>
      <c r="W137" s="34"/>
      <c r="X137" s="34"/>
      <c r="Y137" s="34"/>
    </row>
    <row r="138" spans="2:25" x14ac:dyDescent="0.2">
      <c r="B138" s="35"/>
      <c r="C138" s="36"/>
      <c r="D138" s="37"/>
      <c r="E138" s="37"/>
      <c r="F138" s="37"/>
      <c r="G138" s="37"/>
      <c r="H138" s="37"/>
      <c r="I138" s="34"/>
      <c r="J138" s="34"/>
      <c r="K138" s="34"/>
      <c r="L138" s="34"/>
      <c r="M138" s="34"/>
      <c r="N138" s="34"/>
      <c r="O138" s="34"/>
      <c r="P138" s="34"/>
      <c r="Q138" s="34"/>
      <c r="R138" s="34"/>
      <c r="S138" s="34"/>
      <c r="T138" s="34"/>
      <c r="U138" s="34"/>
      <c r="V138" s="34"/>
      <c r="W138" s="34"/>
      <c r="X138" s="34"/>
      <c r="Y138" s="34"/>
    </row>
    <row r="139" spans="2:25" x14ac:dyDescent="0.2">
      <c r="B139" s="35"/>
      <c r="C139" s="36"/>
      <c r="D139" s="37"/>
      <c r="E139" s="37"/>
      <c r="F139" s="37"/>
      <c r="G139" s="37"/>
      <c r="H139" s="37"/>
      <c r="I139" s="34"/>
      <c r="J139" s="34"/>
      <c r="K139" s="34"/>
      <c r="L139" s="34"/>
      <c r="M139" s="34"/>
      <c r="N139" s="34"/>
      <c r="O139" s="34"/>
      <c r="P139" s="34"/>
      <c r="Q139" s="34"/>
      <c r="R139" s="34"/>
      <c r="S139" s="34"/>
      <c r="T139" s="34"/>
      <c r="U139" s="34"/>
      <c r="V139" s="34"/>
      <c r="W139" s="34"/>
      <c r="X139" s="34"/>
      <c r="Y139" s="34"/>
    </row>
    <row r="140" spans="2:25" x14ac:dyDescent="0.2">
      <c r="B140" s="35"/>
      <c r="C140" s="36"/>
      <c r="D140" s="37"/>
      <c r="E140" s="37"/>
      <c r="F140" s="37"/>
      <c r="G140" s="37"/>
      <c r="H140" s="37"/>
      <c r="I140" s="34"/>
      <c r="J140" s="34"/>
      <c r="K140" s="34"/>
      <c r="L140" s="34"/>
      <c r="M140" s="34"/>
      <c r="N140" s="34"/>
      <c r="O140" s="34"/>
      <c r="P140" s="34"/>
      <c r="Q140" s="34"/>
      <c r="R140" s="34"/>
      <c r="S140" s="34"/>
      <c r="T140" s="34"/>
      <c r="U140" s="34"/>
      <c r="V140" s="34"/>
      <c r="W140" s="34"/>
      <c r="X140" s="34"/>
      <c r="Y140" s="34"/>
    </row>
    <row r="141" spans="2:25" x14ac:dyDescent="0.2">
      <c r="B141" s="35"/>
      <c r="C141" s="36"/>
      <c r="D141" s="37"/>
      <c r="E141" s="37"/>
      <c r="F141" s="37"/>
      <c r="G141" s="37"/>
      <c r="H141" s="37"/>
      <c r="I141" s="34"/>
      <c r="J141" s="34"/>
      <c r="K141" s="34"/>
      <c r="L141" s="34"/>
      <c r="M141" s="34"/>
      <c r="N141" s="34"/>
      <c r="O141" s="34"/>
      <c r="P141" s="34"/>
      <c r="Q141" s="34"/>
      <c r="R141" s="34"/>
      <c r="S141" s="34"/>
      <c r="T141" s="34"/>
      <c r="U141" s="34"/>
      <c r="V141" s="34"/>
      <c r="W141" s="34"/>
      <c r="X141" s="34"/>
      <c r="Y141" s="34"/>
    </row>
    <row r="142" spans="2:25" x14ac:dyDescent="0.2">
      <c r="B142" s="35"/>
      <c r="C142" s="36"/>
      <c r="D142" s="37"/>
      <c r="E142" s="37"/>
      <c r="F142" s="37"/>
      <c r="G142" s="37"/>
      <c r="H142" s="37"/>
      <c r="I142" s="34"/>
      <c r="J142" s="34"/>
      <c r="K142" s="34"/>
      <c r="L142" s="34"/>
      <c r="M142" s="34"/>
      <c r="N142" s="34"/>
      <c r="O142" s="34"/>
      <c r="P142" s="34"/>
      <c r="Q142" s="34"/>
      <c r="R142" s="34"/>
      <c r="S142" s="34"/>
      <c r="T142" s="34"/>
      <c r="U142" s="34"/>
      <c r="V142" s="34"/>
      <c r="W142" s="34"/>
      <c r="X142" s="34"/>
      <c r="Y142" s="34"/>
    </row>
    <row r="143" spans="2:25" x14ac:dyDescent="0.2">
      <c r="B143" s="35"/>
      <c r="C143" s="36"/>
      <c r="D143" s="37"/>
      <c r="E143" s="37"/>
      <c r="F143" s="37"/>
      <c r="G143" s="37"/>
      <c r="H143" s="37"/>
      <c r="I143" s="34"/>
      <c r="J143" s="34"/>
      <c r="K143" s="34"/>
      <c r="L143" s="34"/>
      <c r="M143" s="34"/>
      <c r="N143" s="34"/>
      <c r="O143" s="34"/>
      <c r="P143" s="34"/>
      <c r="Q143" s="34"/>
      <c r="R143" s="34"/>
      <c r="S143" s="34"/>
      <c r="T143" s="34"/>
      <c r="U143" s="34"/>
      <c r="V143" s="34"/>
      <c r="W143" s="34"/>
      <c r="X143" s="34"/>
      <c r="Y143" s="34"/>
    </row>
    <row r="144" spans="2:25" x14ac:dyDescent="0.2">
      <c r="B144" s="35"/>
      <c r="C144" s="36"/>
      <c r="D144" s="37"/>
      <c r="E144" s="37"/>
      <c r="F144" s="37"/>
      <c r="G144" s="37"/>
      <c r="H144" s="37"/>
      <c r="I144" s="34"/>
      <c r="J144" s="34"/>
      <c r="K144" s="34"/>
      <c r="L144" s="34"/>
      <c r="M144" s="34"/>
      <c r="N144" s="34"/>
      <c r="O144" s="34"/>
      <c r="P144" s="34"/>
      <c r="Q144" s="34"/>
      <c r="R144" s="34"/>
      <c r="S144" s="34"/>
      <c r="T144" s="34"/>
      <c r="U144" s="34"/>
      <c r="V144" s="34"/>
      <c r="W144" s="34"/>
      <c r="X144" s="34"/>
      <c r="Y144" s="34"/>
    </row>
    <row r="145" spans="2:25" x14ac:dyDescent="0.2">
      <c r="B145" s="35"/>
      <c r="C145" s="36"/>
      <c r="D145" s="37"/>
      <c r="E145" s="37"/>
      <c r="F145" s="37"/>
      <c r="G145" s="37"/>
      <c r="H145" s="37"/>
      <c r="I145" s="34"/>
      <c r="J145" s="34"/>
      <c r="K145" s="34"/>
      <c r="L145" s="34"/>
      <c r="M145" s="34"/>
      <c r="N145" s="34"/>
      <c r="O145" s="34"/>
      <c r="P145" s="34"/>
      <c r="Q145" s="34"/>
      <c r="R145" s="34"/>
      <c r="S145" s="34"/>
      <c r="T145" s="34"/>
      <c r="U145" s="34"/>
      <c r="V145" s="34"/>
      <c r="W145" s="34"/>
      <c r="X145" s="34"/>
      <c r="Y145" s="34"/>
    </row>
    <row r="146" spans="2:25" x14ac:dyDescent="0.2">
      <c r="B146" s="35"/>
      <c r="C146" s="36"/>
      <c r="D146" s="37"/>
      <c r="E146" s="37"/>
      <c r="F146" s="37"/>
      <c r="G146" s="37"/>
      <c r="H146" s="37"/>
      <c r="I146" s="34"/>
      <c r="J146" s="34"/>
      <c r="K146" s="34"/>
      <c r="L146" s="34"/>
      <c r="M146" s="34"/>
      <c r="N146" s="34"/>
      <c r="O146" s="34"/>
      <c r="P146" s="34"/>
      <c r="Q146" s="34"/>
      <c r="R146" s="34"/>
      <c r="S146" s="34"/>
      <c r="T146" s="34"/>
      <c r="U146" s="34"/>
      <c r="V146" s="34"/>
      <c r="W146" s="34"/>
      <c r="X146" s="34"/>
      <c r="Y146" s="34"/>
    </row>
    <row r="147" spans="2:25" x14ac:dyDescent="0.2">
      <c r="B147" s="35"/>
      <c r="C147" s="36"/>
      <c r="D147" s="37"/>
      <c r="E147" s="37"/>
      <c r="F147" s="37"/>
      <c r="G147" s="37"/>
      <c r="H147" s="37"/>
      <c r="I147" s="34"/>
      <c r="J147" s="34"/>
      <c r="K147" s="34"/>
      <c r="L147" s="34"/>
      <c r="M147" s="34"/>
      <c r="N147" s="34"/>
      <c r="O147" s="34"/>
      <c r="P147" s="34"/>
      <c r="Q147" s="34"/>
      <c r="R147" s="34"/>
      <c r="S147" s="34"/>
      <c r="T147" s="34"/>
      <c r="U147" s="34"/>
      <c r="V147" s="34"/>
      <c r="W147" s="34"/>
      <c r="X147" s="34"/>
      <c r="Y147" s="34"/>
    </row>
    <row r="148" spans="2:25" x14ac:dyDescent="0.2">
      <c r="B148" s="35"/>
      <c r="C148" s="36"/>
      <c r="D148" s="37"/>
      <c r="E148" s="37"/>
      <c r="F148" s="37"/>
      <c r="G148" s="37"/>
      <c r="H148" s="37"/>
      <c r="I148" s="34"/>
      <c r="J148" s="34"/>
      <c r="K148" s="34"/>
      <c r="L148" s="34"/>
      <c r="M148" s="34"/>
      <c r="N148" s="34"/>
      <c r="O148" s="34"/>
      <c r="P148" s="34"/>
      <c r="Q148" s="34"/>
      <c r="R148" s="34"/>
      <c r="S148" s="34"/>
      <c r="T148" s="34"/>
      <c r="U148" s="34"/>
      <c r="V148" s="34"/>
      <c r="W148" s="34"/>
      <c r="X148" s="34"/>
      <c r="Y148" s="34"/>
    </row>
    <row r="149" spans="2:25" x14ac:dyDescent="0.2">
      <c r="B149" s="35"/>
      <c r="C149" s="36"/>
      <c r="D149" s="37"/>
      <c r="E149" s="37"/>
      <c r="F149" s="37"/>
      <c r="G149" s="37"/>
      <c r="H149" s="37"/>
      <c r="I149" s="34"/>
      <c r="J149" s="34"/>
      <c r="K149" s="34"/>
      <c r="L149" s="34"/>
      <c r="M149" s="34"/>
      <c r="N149" s="34"/>
      <c r="O149" s="34"/>
      <c r="P149" s="34"/>
      <c r="Q149" s="34"/>
      <c r="R149" s="34"/>
      <c r="S149" s="34"/>
      <c r="T149" s="34"/>
      <c r="U149" s="34"/>
      <c r="V149" s="34"/>
      <c r="W149" s="34"/>
      <c r="X149" s="34"/>
      <c r="Y149" s="34"/>
    </row>
    <row r="150" spans="2:25" x14ac:dyDescent="0.2">
      <c r="B150" s="35"/>
      <c r="C150" s="36"/>
      <c r="D150" s="37"/>
      <c r="E150" s="37"/>
      <c r="F150" s="37"/>
      <c r="G150" s="37"/>
      <c r="H150" s="37"/>
      <c r="I150" s="34"/>
      <c r="J150" s="34"/>
      <c r="K150" s="34"/>
      <c r="L150" s="34"/>
      <c r="M150" s="34"/>
      <c r="N150" s="34"/>
      <c r="O150" s="34"/>
      <c r="P150" s="34"/>
      <c r="Q150" s="34"/>
      <c r="R150" s="34"/>
      <c r="S150" s="34"/>
      <c r="T150" s="34"/>
      <c r="U150" s="34"/>
      <c r="V150" s="34"/>
      <c r="W150" s="34"/>
      <c r="X150" s="34"/>
      <c r="Y150" s="34"/>
    </row>
    <row r="151" spans="2:25" x14ac:dyDescent="0.2">
      <c r="B151" s="35"/>
      <c r="C151" s="36"/>
      <c r="D151" s="37"/>
      <c r="E151" s="37"/>
      <c r="F151" s="37"/>
      <c r="G151" s="37"/>
      <c r="H151" s="37"/>
      <c r="I151" s="34"/>
      <c r="J151" s="34"/>
      <c r="K151" s="34"/>
      <c r="L151" s="34"/>
      <c r="M151" s="34"/>
      <c r="N151" s="34"/>
      <c r="O151" s="34"/>
      <c r="P151" s="34"/>
      <c r="Q151" s="34"/>
      <c r="R151" s="34"/>
      <c r="S151" s="34"/>
      <c r="T151" s="34"/>
      <c r="U151" s="34"/>
      <c r="V151" s="34"/>
      <c r="W151" s="34"/>
      <c r="X151" s="34"/>
      <c r="Y151" s="34"/>
    </row>
    <row r="152" spans="2:25" x14ac:dyDescent="0.2">
      <c r="B152" s="35"/>
      <c r="C152" s="36"/>
      <c r="D152" s="37"/>
      <c r="E152" s="37"/>
      <c r="F152" s="37"/>
      <c r="G152" s="37"/>
      <c r="H152" s="37"/>
      <c r="I152" s="34"/>
      <c r="J152" s="34"/>
      <c r="K152" s="34"/>
      <c r="L152" s="34"/>
      <c r="M152" s="34"/>
      <c r="N152" s="34"/>
      <c r="O152" s="34"/>
      <c r="P152" s="34"/>
      <c r="Q152" s="34"/>
      <c r="R152" s="34"/>
      <c r="S152" s="34"/>
      <c r="T152" s="34"/>
      <c r="U152" s="34"/>
      <c r="V152" s="34"/>
      <c r="W152" s="34"/>
      <c r="X152" s="34"/>
      <c r="Y152" s="34"/>
    </row>
    <row r="153" spans="2:25" x14ac:dyDescent="0.2">
      <c r="B153" s="35"/>
      <c r="C153" s="36"/>
      <c r="D153" s="37"/>
      <c r="E153" s="37"/>
      <c r="F153" s="37"/>
      <c r="G153" s="37"/>
      <c r="H153" s="37"/>
      <c r="I153" s="34"/>
      <c r="J153" s="34"/>
      <c r="K153" s="34"/>
      <c r="L153" s="34"/>
      <c r="M153" s="34"/>
      <c r="N153" s="34"/>
      <c r="O153" s="34"/>
      <c r="P153" s="34"/>
      <c r="Q153" s="34"/>
      <c r="R153" s="34"/>
      <c r="S153" s="34"/>
      <c r="T153" s="34"/>
      <c r="U153" s="34"/>
      <c r="V153" s="34"/>
      <c r="W153" s="34"/>
      <c r="X153" s="34"/>
      <c r="Y153" s="34"/>
    </row>
    <row r="154" spans="2:25" x14ac:dyDescent="0.2">
      <c r="B154" s="35"/>
      <c r="C154" s="36"/>
      <c r="D154" s="37"/>
      <c r="E154" s="37"/>
      <c r="F154" s="37"/>
      <c r="G154" s="37"/>
      <c r="H154" s="37"/>
      <c r="I154" s="34"/>
      <c r="J154" s="34"/>
      <c r="K154" s="34"/>
      <c r="L154" s="34"/>
      <c r="M154" s="34"/>
      <c r="N154" s="34"/>
      <c r="O154" s="34"/>
      <c r="P154" s="34"/>
      <c r="Q154" s="34"/>
      <c r="R154" s="34"/>
      <c r="S154" s="34"/>
      <c r="T154" s="34"/>
      <c r="U154" s="34"/>
      <c r="V154" s="34"/>
      <c r="W154" s="34"/>
      <c r="X154" s="34"/>
      <c r="Y154" s="34"/>
    </row>
    <row r="155" spans="2:25" x14ac:dyDescent="0.2">
      <c r="B155" s="35"/>
      <c r="C155" s="36"/>
      <c r="D155" s="37"/>
      <c r="E155" s="37"/>
      <c r="F155" s="37"/>
      <c r="G155" s="37"/>
      <c r="H155" s="37"/>
      <c r="I155" s="34"/>
      <c r="J155" s="34"/>
      <c r="K155" s="34"/>
      <c r="L155" s="34"/>
      <c r="M155" s="34"/>
      <c r="N155" s="34"/>
      <c r="O155" s="34"/>
      <c r="P155" s="34"/>
      <c r="Q155" s="34"/>
      <c r="R155" s="34"/>
      <c r="S155" s="34"/>
      <c r="T155" s="34"/>
      <c r="U155" s="34"/>
      <c r="V155" s="34"/>
      <c r="W155" s="34"/>
      <c r="X155" s="34"/>
      <c r="Y155" s="34"/>
    </row>
    <row r="156" spans="2:25" x14ac:dyDescent="0.2">
      <c r="B156" s="35"/>
      <c r="C156" s="36"/>
      <c r="D156" s="37"/>
      <c r="E156" s="37"/>
      <c r="F156" s="37"/>
      <c r="G156" s="37"/>
      <c r="H156" s="37"/>
      <c r="I156" s="34"/>
      <c r="J156" s="34"/>
      <c r="K156" s="34"/>
      <c r="L156" s="34"/>
      <c r="M156" s="34"/>
      <c r="N156" s="34"/>
      <c r="O156" s="34"/>
      <c r="P156" s="34"/>
      <c r="Q156" s="34"/>
      <c r="R156" s="34"/>
      <c r="S156" s="34"/>
      <c r="T156" s="34"/>
      <c r="U156" s="34"/>
      <c r="V156" s="34"/>
      <c r="W156" s="34"/>
      <c r="X156" s="34"/>
      <c r="Y156" s="34"/>
    </row>
    <row r="157" spans="2:25" x14ac:dyDescent="0.2">
      <c r="B157" s="35"/>
      <c r="C157" s="36"/>
      <c r="D157" s="37"/>
      <c r="E157" s="37"/>
      <c r="F157" s="37"/>
      <c r="G157" s="37"/>
      <c r="H157" s="37"/>
      <c r="I157" s="34"/>
      <c r="J157" s="34"/>
      <c r="K157" s="34"/>
      <c r="L157" s="34"/>
      <c r="M157" s="34"/>
      <c r="N157" s="34"/>
      <c r="O157" s="34"/>
      <c r="P157" s="34"/>
      <c r="Q157" s="34"/>
      <c r="R157" s="34"/>
      <c r="S157" s="34"/>
      <c r="T157" s="34"/>
      <c r="U157" s="34"/>
      <c r="V157" s="34"/>
      <c r="W157" s="34"/>
      <c r="X157" s="34"/>
      <c r="Y157" s="34"/>
    </row>
    <row r="158" spans="2:25" x14ac:dyDescent="0.2">
      <c r="B158" s="35"/>
      <c r="C158" s="36"/>
      <c r="D158" s="37"/>
      <c r="E158" s="37"/>
      <c r="F158" s="37"/>
      <c r="G158" s="37"/>
      <c r="H158" s="37"/>
      <c r="I158" s="34"/>
      <c r="J158" s="34"/>
      <c r="K158" s="34"/>
      <c r="L158" s="34"/>
      <c r="M158" s="34"/>
      <c r="N158" s="34"/>
      <c r="O158" s="34"/>
      <c r="P158" s="34"/>
      <c r="Q158" s="34"/>
      <c r="R158" s="34"/>
      <c r="S158" s="34"/>
      <c r="T158" s="34"/>
      <c r="U158" s="34"/>
      <c r="V158" s="34"/>
      <c r="W158" s="34"/>
      <c r="X158" s="34"/>
      <c r="Y158" s="34"/>
    </row>
    <row r="159" spans="2:25" x14ac:dyDescent="0.2">
      <c r="B159" s="35"/>
      <c r="C159" s="36"/>
      <c r="D159" s="37"/>
      <c r="E159" s="37"/>
      <c r="F159" s="37"/>
      <c r="G159" s="37"/>
      <c r="H159" s="37"/>
      <c r="I159" s="34"/>
      <c r="J159" s="34"/>
      <c r="K159" s="34"/>
      <c r="L159" s="34"/>
      <c r="M159" s="34"/>
      <c r="N159" s="34"/>
      <c r="O159" s="34"/>
      <c r="P159" s="34"/>
      <c r="Q159" s="34"/>
      <c r="R159" s="34"/>
      <c r="S159" s="34"/>
      <c r="T159" s="34"/>
      <c r="U159" s="34"/>
      <c r="V159" s="34"/>
      <c r="W159" s="34"/>
      <c r="X159" s="34"/>
      <c r="Y159" s="34"/>
    </row>
    <row r="160" spans="2:25" x14ac:dyDescent="0.2">
      <c r="B160" s="35"/>
      <c r="C160" s="36"/>
      <c r="D160" s="37"/>
      <c r="E160" s="37"/>
      <c r="F160" s="37"/>
      <c r="G160" s="37"/>
      <c r="H160" s="37"/>
      <c r="I160" s="34"/>
      <c r="J160" s="34"/>
      <c r="K160" s="34"/>
      <c r="L160" s="34"/>
      <c r="M160" s="34"/>
      <c r="N160" s="34"/>
      <c r="O160" s="34"/>
      <c r="P160" s="34"/>
      <c r="Q160" s="34"/>
      <c r="R160" s="34"/>
      <c r="S160" s="34"/>
      <c r="T160" s="34"/>
      <c r="U160" s="34"/>
      <c r="V160" s="34"/>
      <c r="W160" s="34"/>
      <c r="X160" s="34"/>
      <c r="Y160" s="34"/>
    </row>
    <row r="161" spans="2:25" x14ac:dyDescent="0.2">
      <c r="B161" s="35"/>
      <c r="C161" s="36"/>
      <c r="D161" s="37"/>
      <c r="E161" s="37"/>
      <c r="F161" s="37"/>
      <c r="G161" s="37"/>
      <c r="H161" s="37"/>
      <c r="I161" s="34"/>
      <c r="J161" s="34"/>
      <c r="K161" s="34"/>
      <c r="L161" s="34"/>
      <c r="M161" s="34"/>
      <c r="N161" s="34"/>
      <c r="O161" s="34"/>
      <c r="P161" s="34"/>
      <c r="Q161" s="34"/>
      <c r="R161" s="34"/>
      <c r="S161" s="34"/>
      <c r="T161" s="34"/>
      <c r="U161" s="34"/>
      <c r="V161" s="34"/>
      <c r="W161" s="34"/>
      <c r="X161" s="34"/>
      <c r="Y161" s="34"/>
    </row>
    <row r="162" spans="2:25" x14ac:dyDescent="0.2">
      <c r="B162" s="35"/>
      <c r="C162" s="36"/>
      <c r="D162" s="37"/>
      <c r="E162" s="37"/>
      <c r="F162" s="37"/>
      <c r="G162" s="37"/>
      <c r="H162" s="37"/>
      <c r="I162" s="34"/>
      <c r="J162" s="34"/>
      <c r="K162" s="34"/>
      <c r="L162" s="34"/>
      <c r="M162" s="34"/>
      <c r="N162" s="34"/>
      <c r="O162" s="34"/>
      <c r="P162" s="34"/>
      <c r="Q162" s="34"/>
      <c r="R162" s="34"/>
      <c r="S162" s="34"/>
      <c r="T162" s="34"/>
      <c r="U162" s="34"/>
      <c r="V162" s="34"/>
      <c r="W162" s="34"/>
      <c r="X162" s="34"/>
      <c r="Y162" s="34"/>
    </row>
    <row r="163" spans="2:25" x14ac:dyDescent="0.2">
      <c r="B163" s="35"/>
      <c r="C163" s="36"/>
      <c r="D163" s="37"/>
      <c r="E163" s="37"/>
      <c r="F163" s="37"/>
      <c r="G163" s="37"/>
      <c r="H163" s="37"/>
      <c r="I163" s="34"/>
      <c r="J163" s="34"/>
      <c r="K163" s="34"/>
      <c r="L163" s="34"/>
      <c r="M163" s="34"/>
      <c r="N163" s="34"/>
      <c r="O163" s="34"/>
      <c r="P163" s="34"/>
      <c r="Q163" s="34"/>
      <c r="R163" s="34"/>
      <c r="S163" s="34"/>
      <c r="T163" s="34"/>
      <c r="U163" s="34"/>
      <c r="V163" s="34"/>
      <c r="W163" s="34"/>
      <c r="X163" s="34"/>
      <c r="Y163" s="34"/>
    </row>
    <row r="164" spans="2:25" x14ac:dyDescent="0.2">
      <c r="B164" s="35"/>
      <c r="C164" s="36"/>
      <c r="D164" s="37"/>
      <c r="E164" s="37"/>
      <c r="F164" s="37"/>
      <c r="G164" s="37"/>
      <c r="H164" s="37"/>
      <c r="I164" s="34"/>
      <c r="J164" s="34"/>
      <c r="K164" s="34"/>
      <c r="L164" s="34"/>
      <c r="M164" s="34"/>
      <c r="N164" s="34"/>
      <c r="O164" s="34"/>
      <c r="P164" s="34"/>
      <c r="Q164" s="34"/>
      <c r="R164" s="34"/>
      <c r="S164" s="34"/>
      <c r="T164" s="34"/>
      <c r="U164" s="34"/>
      <c r="V164" s="34"/>
      <c r="W164" s="34"/>
      <c r="X164" s="34"/>
      <c r="Y164" s="34"/>
    </row>
    <row r="165" spans="2:25" x14ac:dyDescent="0.2">
      <c r="B165" s="35"/>
      <c r="C165" s="36"/>
      <c r="D165" s="37"/>
      <c r="E165" s="37"/>
      <c r="F165" s="37"/>
      <c r="G165" s="37"/>
      <c r="H165" s="37"/>
      <c r="I165" s="34"/>
      <c r="J165" s="34"/>
      <c r="K165" s="34"/>
      <c r="L165" s="34"/>
      <c r="M165" s="34"/>
      <c r="N165" s="34"/>
      <c r="O165" s="34"/>
      <c r="P165" s="34"/>
      <c r="Q165" s="34"/>
      <c r="R165" s="34"/>
      <c r="S165" s="34"/>
      <c r="T165" s="34"/>
      <c r="U165" s="34"/>
      <c r="V165" s="34"/>
      <c r="W165" s="34"/>
      <c r="X165" s="34"/>
      <c r="Y165" s="34"/>
    </row>
    <row r="166" spans="2:25" x14ac:dyDescent="0.2">
      <c r="B166" s="35"/>
      <c r="C166" s="36"/>
      <c r="D166" s="37"/>
      <c r="E166" s="37"/>
      <c r="F166" s="37"/>
      <c r="G166" s="37"/>
      <c r="H166" s="37"/>
      <c r="I166" s="34"/>
      <c r="J166" s="34"/>
      <c r="K166" s="34"/>
      <c r="L166" s="34"/>
      <c r="M166" s="34"/>
      <c r="N166" s="34"/>
      <c r="O166" s="34"/>
      <c r="P166" s="34"/>
      <c r="Q166" s="34"/>
      <c r="R166" s="34"/>
      <c r="S166" s="34"/>
      <c r="T166" s="34"/>
      <c r="U166" s="34"/>
      <c r="V166" s="34"/>
      <c r="W166" s="34"/>
      <c r="X166" s="34"/>
      <c r="Y166" s="34"/>
    </row>
    <row r="167" spans="2:25" x14ac:dyDescent="0.2">
      <c r="B167" s="35"/>
      <c r="C167" s="36"/>
      <c r="D167" s="37"/>
      <c r="E167" s="37"/>
      <c r="F167" s="37"/>
      <c r="G167" s="37"/>
      <c r="H167" s="37"/>
      <c r="I167" s="34"/>
      <c r="J167" s="34"/>
      <c r="K167" s="34"/>
      <c r="L167" s="34"/>
      <c r="M167" s="34"/>
      <c r="N167" s="34"/>
      <c r="O167" s="34"/>
      <c r="P167" s="34"/>
      <c r="Q167" s="34"/>
      <c r="R167" s="34"/>
      <c r="S167" s="34"/>
      <c r="T167" s="34"/>
      <c r="U167" s="34"/>
      <c r="V167" s="34"/>
      <c r="W167" s="34"/>
      <c r="X167" s="34"/>
      <c r="Y167" s="34"/>
    </row>
    <row r="168" spans="2:25" x14ac:dyDescent="0.2">
      <c r="B168" s="35"/>
      <c r="C168" s="36"/>
      <c r="D168" s="37"/>
      <c r="E168" s="37"/>
      <c r="F168" s="37"/>
      <c r="G168" s="37"/>
      <c r="H168" s="37"/>
      <c r="I168" s="34"/>
      <c r="J168" s="34"/>
      <c r="K168" s="34"/>
      <c r="L168" s="34"/>
      <c r="M168" s="34"/>
      <c r="N168" s="34"/>
      <c r="O168" s="34"/>
      <c r="P168" s="34"/>
      <c r="Q168" s="34"/>
      <c r="R168" s="34"/>
      <c r="S168" s="34"/>
      <c r="T168" s="34"/>
      <c r="U168" s="34"/>
      <c r="V168" s="34"/>
      <c r="W168" s="34"/>
      <c r="X168" s="34"/>
      <c r="Y168" s="34"/>
    </row>
    <row r="169" spans="2:25" x14ac:dyDescent="0.2">
      <c r="B169" s="35"/>
      <c r="C169" s="36"/>
      <c r="D169" s="37"/>
      <c r="E169" s="37"/>
      <c r="F169" s="37"/>
      <c r="G169" s="37"/>
      <c r="H169" s="37"/>
      <c r="I169" s="34"/>
      <c r="J169" s="34"/>
      <c r="K169" s="34"/>
      <c r="L169" s="34"/>
      <c r="M169" s="34"/>
      <c r="N169" s="34"/>
      <c r="O169" s="34"/>
      <c r="P169" s="34"/>
      <c r="Q169" s="34"/>
      <c r="R169" s="34"/>
      <c r="S169" s="34"/>
      <c r="T169" s="34"/>
      <c r="U169" s="34"/>
      <c r="V169" s="34"/>
      <c r="W169" s="34"/>
      <c r="X169" s="34"/>
      <c r="Y169" s="34"/>
    </row>
    <row r="170" spans="2:25" x14ac:dyDescent="0.2">
      <c r="B170" s="35"/>
      <c r="C170" s="36"/>
      <c r="D170" s="37"/>
      <c r="E170" s="37"/>
      <c r="F170" s="37"/>
      <c r="G170" s="37"/>
      <c r="H170" s="37"/>
      <c r="I170" s="34"/>
      <c r="J170" s="34"/>
      <c r="K170" s="34"/>
      <c r="L170" s="34"/>
      <c r="M170" s="34"/>
      <c r="N170" s="34"/>
      <c r="O170" s="34"/>
      <c r="P170" s="34"/>
      <c r="Q170" s="34"/>
      <c r="R170" s="34"/>
      <c r="S170" s="34"/>
      <c r="T170" s="34"/>
      <c r="U170" s="34"/>
      <c r="V170" s="34"/>
      <c r="W170" s="34"/>
      <c r="X170" s="34"/>
      <c r="Y170" s="34"/>
    </row>
    <row r="171" spans="2:25" x14ac:dyDescent="0.2">
      <c r="B171" s="35"/>
      <c r="C171" s="36"/>
      <c r="D171" s="37"/>
      <c r="E171" s="37"/>
      <c r="F171" s="37"/>
      <c r="G171" s="37"/>
      <c r="H171" s="37"/>
      <c r="I171" s="34"/>
      <c r="J171" s="34"/>
      <c r="K171" s="34"/>
      <c r="L171" s="34"/>
      <c r="M171" s="34"/>
      <c r="N171" s="34"/>
      <c r="O171" s="34"/>
      <c r="P171" s="34"/>
      <c r="Q171" s="34"/>
      <c r="R171" s="34"/>
      <c r="S171" s="34"/>
      <c r="T171" s="34"/>
      <c r="U171" s="34"/>
      <c r="V171" s="34"/>
      <c r="W171" s="34"/>
      <c r="X171" s="34"/>
      <c r="Y171" s="34"/>
    </row>
    <row r="172" spans="2:25" x14ac:dyDescent="0.2">
      <c r="B172" s="35"/>
      <c r="C172" s="36"/>
      <c r="D172" s="37"/>
      <c r="E172" s="37"/>
      <c r="F172" s="37"/>
      <c r="G172" s="37"/>
      <c r="H172" s="37"/>
      <c r="I172" s="34"/>
      <c r="J172" s="34"/>
      <c r="K172" s="34"/>
      <c r="L172" s="34"/>
      <c r="M172" s="34"/>
      <c r="N172" s="34"/>
      <c r="O172" s="34"/>
      <c r="P172" s="34"/>
      <c r="Q172" s="34"/>
      <c r="R172" s="34"/>
      <c r="S172" s="34"/>
      <c r="T172" s="34"/>
      <c r="U172" s="34"/>
      <c r="V172" s="34"/>
      <c r="W172" s="34"/>
      <c r="X172" s="34"/>
      <c r="Y172" s="34"/>
    </row>
    <row r="173" spans="2:25" x14ac:dyDescent="0.2">
      <c r="B173" s="35"/>
      <c r="C173" s="36"/>
      <c r="D173" s="37"/>
      <c r="E173" s="37"/>
      <c r="F173" s="37"/>
      <c r="G173" s="37"/>
      <c r="H173" s="37"/>
      <c r="I173" s="34"/>
      <c r="J173" s="34"/>
      <c r="K173" s="34"/>
      <c r="L173" s="34"/>
      <c r="M173" s="34"/>
      <c r="N173" s="34"/>
      <c r="O173" s="34"/>
      <c r="P173" s="34"/>
      <c r="Q173" s="34"/>
      <c r="R173" s="34"/>
      <c r="S173" s="34"/>
      <c r="T173" s="34"/>
      <c r="U173" s="34"/>
      <c r="V173" s="34"/>
      <c r="W173" s="34"/>
      <c r="X173" s="34"/>
      <c r="Y173" s="34"/>
    </row>
    <row r="174" spans="2:25" x14ac:dyDescent="0.2">
      <c r="B174" s="35"/>
      <c r="C174" s="36"/>
      <c r="D174" s="37"/>
      <c r="E174" s="37"/>
      <c r="F174" s="37"/>
      <c r="G174" s="37"/>
      <c r="H174" s="37"/>
      <c r="I174" s="34"/>
      <c r="J174" s="34"/>
      <c r="K174" s="34"/>
      <c r="L174" s="34"/>
      <c r="M174" s="34"/>
      <c r="N174" s="34"/>
      <c r="O174" s="34"/>
      <c r="P174" s="34"/>
      <c r="Q174" s="34"/>
      <c r="R174" s="34"/>
      <c r="S174" s="34"/>
      <c r="T174" s="34"/>
      <c r="U174" s="34"/>
      <c r="V174" s="34"/>
      <c r="W174" s="34"/>
      <c r="X174" s="34"/>
      <c r="Y174" s="34"/>
    </row>
    <row r="175" spans="2:25" x14ac:dyDescent="0.2">
      <c r="B175" s="35"/>
      <c r="C175" s="36"/>
      <c r="D175" s="37"/>
      <c r="E175" s="37"/>
      <c r="F175" s="37"/>
      <c r="G175" s="37"/>
      <c r="H175" s="37"/>
      <c r="I175" s="34"/>
      <c r="J175" s="34"/>
      <c r="K175" s="34"/>
      <c r="L175" s="34"/>
      <c r="M175" s="34"/>
      <c r="N175" s="34"/>
      <c r="O175" s="34"/>
      <c r="P175" s="34"/>
      <c r="Q175" s="34"/>
      <c r="R175" s="34"/>
      <c r="S175" s="34"/>
      <c r="T175" s="34"/>
      <c r="U175" s="34"/>
      <c r="V175" s="34"/>
      <c r="W175" s="34"/>
      <c r="X175" s="34"/>
      <c r="Y175" s="34"/>
    </row>
    <row r="176" spans="2:25" x14ac:dyDescent="0.2">
      <c r="B176" s="35"/>
      <c r="C176" s="36"/>
      <c r="D176" s="37"/>
      <c r="E176" s="37"/>
      <c r="F176" s="37"/>
      <c r="G176" s="37"/>
      <c r="H176" s="37"/>
      <c r="I176" s="34"/>
      <c r="J176" s="34"/>
      <c r="K176" s="34"/>
      <c r="L176" s="34"/>
      <c r="M176" s="34"/>
      <c r="N176" s="34"/>
      <c r="O176" s="34"/>
      <c r="P176" s="34"/>
      <c r="Q176" s="34"/>
      <c r="R176" s="34"/>
      <c r="S176" s="34"/>
      <c r="T176" s="34"/>
      <c r="U176" s="34"/>
      <c r="V176" s="34"/>
      <c r="W176" s="34"/>
      <c r="X176" s="34"/>
      <c r="Y176" s="34"/>
    </row>
    <row r="177" spans="2:25" x14ac:dyDescent="0.2">
      <c r="B177" s="35"/>
      <c r="C177" s="36"/>
      <c r="D177" s="37"/>
      <c r="E177" s="37"/>
      <c r="F177" s="37"/>
      <c r="G177" s="37"/>
      <c r="H177" s="37"/>
      <c r="I177" s="34"/>
      <c r="J177" s="34"/>
      <c r="K177" s="34"/>
      <c r="L177" s="34"/>
      <c r="M177" s="34"/>
      <c r="N177" s="34"/>
      <c r="O177" s="34"/>
      <c r="P177" s="34"/>
      <c r="Q177" s="34"/>
      <c r="R177" s="34"/>
      <c r="S177" s="34"/>
      <c r="T177" s="34"/>
      <c r="U177" s="34"/>
      <c r="V177" s="34"/>
      <c r="W177" s="34"/>
      <c r="X177" s="34"/>
      <c r="Y177" s="34"/>
    </row>
    <row r="178" spans="2:25" x14ac:dyDescent="0.2">
      <c r="B178" s="35"/>
      <c r="C178" s="36"/>
      <c r="D178" s="37"/>
      <c r="E178" s="37"/>
      <c r="F178" s="37"/>
      <c r="G178" s="37"/>
      <c r="H178" s="37"/>
      <c r="I178" s="34"/>
      <c r="J178" s="34"/>
      <c r="K178" s="34"/>
      <c r="L178" s="34"/>
      <c r="M178" s="34"/>
      <c r="N178" s="34"/>
      <c r="O178" s="34"/>
      <c r="P178" s="34"/>
      <c r="Q178" s="34"/>
      <c r="R178" s="34"/>
      <c r="S178" s="34"/>
      <c r="T178" s="34"/>
      <c r="U178" s="34"/>
      <c r="V178" s="34"/>
      <c r="W178" s="34"/>
      <c r="X178" s="34"/>
      <c r="Y178" s="34"/>
    </row>
    <row r="179" spans="2:25" x14ac:dyDescent="0.2">
      <c r="B179" s="35"/>
      <c r="C179" s="36"/>
      <c r="D179" s="37"/>
      <c r="E179" s="37"/>
      <c r="F179" s="37"/>
      <c r="G179" s="37"/>
      <c r="H179" s="37"/>
      <c r="I179" s="34"/>
      <c r="J179" s="34"/>
      <c r="K179" s="34"/>
      <c r="L179" s="34"/>
      <c r="M179" s="34"/>
      <c r="N179" s="34"/>
      <c r="O179" s="34"/>
      <c r="P179" s="34"/>
      <c r="Q179" s="34"/>
      <c r="R179" s="34"/>
      <c r="S179" s="34"/>
      <c r="T179" s="34"/>
      <c r="U179" s="34"/>
      <c r="V179" s="34"/>
      <c r="W179" s="34"/>
      <c r="X179" s="34"/>
      <c r="Y179" s="34"/>
    </row>
    <row r="180" spans="2:25" x14ac:dyDescent="0.2">
      <c r="B180" s="35"/>
      <c r="C180" s="36"/>
      <c r="D180" s="37"/>
      <c r="E180" s="37"/>
      <c r="F180" s="37"/>
      <c r="G180" s="37"/>
      <c r="H180" s="37"/>
      <c r="I180" s="34"/>
      <c r="J180" s="34"/>
      <c r="K180" s="34"/>
      <c r="L180" s="34"/>
      <c r="M180" s="34"/>
      <c r="N180" s="34"/>
      <c r="O180" s="34"/>
      <c r="P180" s="34"/>
      <c r="Q180" s="34"/>
      <c r="R180" s="34"/>
      <c r="S180" s="34"/>
      <c r="T180" s="34"/>
      <c r="U180" s="34"/>
      <c r="V180" s="34"/>
      <c r="W180" s="34"/>
      <c r="X180" s="34"/>
      <c r="Y180" s="34"/>
    </row>
    <row r="181" spans="2:25" x14ac:dyDescent="0.2">
      <c r="B181" s="35"/>
      <c r="C181" s="36"/>
      <c r="D181" s="37"/>
      <c r="E181" s="37"/>
      <c r="F181" s="37"/>
      <c r="G181" s="37"/>
      <c r="H181" s="37"/>
      <c r="I181" s="34"/>
      <c r="J181" s="34"/>
      <c r="K181" s="34"/>
      <c r="L181" s="34"/>
      <c r="M181" s="34"/>
      <c r="N181" s="34"/>
      <c r="O181" s="34"/>
      <c r="P181" s="34"/>
      <c r="Q181" s="34"/>
      <c r="R181" s="34"/>
      <c r="S181" s="34"/>
      <c r="T181" s="34"/>
      <c r="U181" s="34"/>
      <c r="V181" s="34"/>
      <c r="W181" s="34"/>
      <c r="X181" s="34"/>
      <c r="Y181" s="34"/>
    </row>
    <row r="182" spans="2:25" x14ac:dyDescent="0.2">
      <c r="B182" s="35"/>
      <c r="C182" s="36"/>
      <c r="D182" s="37"/>
      <c r="E182" s="37"/>
      <c r="F182" s="37"/>
      <c r="G182" s="37"/>
      <c r="H182" s="37"/>
      <c r="I182" s="34"/>
      <c r="J182" s="34"/>
      <c r="K182" s="34"/>
      <c r="L182" s="34"/>
      <c r="M182" s="34"/>
      <c r="N182" s="34"/>
      <c r="O182" s="34"/>
      <c r="P182" s="34"/>
      <c r="Q182" s="34"/>
      <c r="R182" s="34"/>
      <c r="S182" s="34"/>
      <c r="T182" s="34"/>
      <c r="U182" s="34"/>
      <c r="V182" s="34"/>
      <c r="W182" s="34"/>
      <c r="X182" s="34"/>
      <c r="Y182" s="34"/>
    </row>
    <row r="183" spans="2:25" x14ac:dyDescent="0.2">
      <c r="B183" s="35"/>
      <c r="C183" s="36"/>
      <c r="D183" s="37"/>
      <c r="E183" s="37"/>
      <c r="F183" s="37"/>
      <c r="G183" s="37"/>
      <c r="H183" s="37"/>
      <c r="I183" s="34"/>
      <c r="J183" s="34"/>
      <c r="K183" s="34"/>
      <c r="L183" s="34"/>
      <c r="M183" s="34"/>
      <c r="N183" s="34"/>
      <c r="O183" s="34"/>
      <c r="P183" s="34"/>
      <c r="Q183" s="34"/>
      <c r="R183" s="34"/>
      <c r="S183" s="34"/>
      <c r="T183" s="34"/>
      <c r="U183" s="34"/>
      <c r="V183" s="34"/>
      <c r="W183" s="34"/>
      <c r="X183" s="34"/>
      <c r="Y183" s="34"/>
    </row>
    <row r="184" spans="2:25" x14ac:dyDescent="0.2">
      <c r="B184" s="35"/>
      <c r="C184" s="36"/>
      <c r="D184" s="37"/>
      <c r="E184" s="37"/>
      <c r="F184" s="37"/>
      <c r="G184" s="37"/>
      <c r="H184" s="37"/>
      <c r="I184" s="34"/>
      <c r="J184" s="34"/>
      <c r="K184" s="34"/>
      <c r="L184" s="34"/>
      <c r="M184" s="34"/>
      <c r="N184" s="34"/>
      <c r="O184" s="34"/>
      <c r="P184" s="34"/>
      <c r="Q184" s="34"/>
      <c r="R184" s="34"/>
      <c r="S184" s="34"/>
      <c r="T184" s="34"/>
      <c r="U184" s="34"/>
      <c r="V184" s="34"/>
      <c r="W184" s="34"/>
      <c r="X184" s="34"/>
      <c r="Y184" s="34"/>
    </row>
    <row r="185" spans="2:25" x14ac:dyDescent="0.2">
      <c r="B185" s="35"/>
      <c r="C185" s="36"/>
      <c r="D185" s="37"/>
      <c r="E185" s="37"/>
      <c r="F185" s="37"/>
      <c r="G185" s="37"/>
      <c r="H185" s="37"/>
      <c r="I185" s="34"/>
      <c r="J185" s="34"/>
      <c r="K185" s="34"/>
      <c r="L185" s="34"/>
      <c r="M185" s="34"/>
      <c r="N185" s="34"/>
      <c r="O185" s="34"/>
      <c r="P185" s="34"/>
      <c r="Q185" s="34"/>
      <c r="R185" s="34"/>
      <c r="S185" s="34"/>
      <c r="T185" s="34"/>
      <c r="U185" s="34"/>
      <c r="V185" s="34"/>
      <c r="W185" s="34"/>
      <c r="X185" s="34"/>
      <c r="Y185" s="34"/>
    </row>
    <row r="186" spans="2:25" x14ac:dyDescent="0.2">
      <c r="B186" s="35"/>
      <c r="C186" s="36"/>
      <c r="D186" s="37"/>
      <c r="E186" s="37"/>
      <c r="F186" s="37"/>
      <c r="G186" s="37"/>
      <c r="H186" s="37"/>
      <c r="I186" s="34"/>
      <c r="J186" s="34"/>
      <c r="K186" s="34"/>
      <c r="L186" s="34"/>
      <c r="M186" s="34"/>
      <c r="N186" s="34"/>
      <c r="O186" s="34"/>
      <c r="P186" s="34"/>
      <c r="Q186" s="34"/>
      <c r="R186" s="34"/>
      <c r="S186" s="34"/>
      <c r="T186" s="34"/>
      <c r="U186" s="34"/>
      <c r="V186" s="34"/>
      <c r="W186" s="34"/>
      <c r="X186" s="34"/>
      <c r="Y186" s="34"/>
    </row>
    <row r="187" spans="2:25" x14ac:dyDescent="0.2">
      <c r="B187" s="35"/>
      <c r="C187" s="36"/>
      <c r="D187" s="37"/>
      <c r="E187" s="37"/>
      <c r="F187" s="37"/>
      <c r="G187" s="37"/>
      <c r="H187" s="37"/>
      <c r="I187" s="34"/>
      <c r="J187" s="34"/>
      <c r="K187" s="34"/>
      <c r="L187" s="34"/>
      <c r="M187" s="34"/>
      <c r="N187" s="34"/>
      <c r="O187" s="34"/>
      <c r="P187" s="34"/>
      <c r="Q187" s="34"/>
      <c r="R187" s="34"/>
      <c r="S187" s="34"/>
      <c r="T187" s="34"/>
      <c r="U187" s="34"/>
      <c r="V187" s="34"/>
      <c r="W187" s="34"/>
      <c r="X187" s="34"/>
      <c r="Y187" s="34"/>
    </row>
    <row r="188" spans="2:25" x14ac:dyDescent="0.2">
      <c r="B188" s="35"/>
      <c r="C188" s="36"/>
      <c r="D188" s="37"/>
      <c r="E188" s="37"/>
      <c r="F188" s="37"/>
      <c r="G188" s="37"/>
      <c r="H188" s="37"/>
      <c r="I188" s="34"/>
      <c r="J188" s="34"/>
      <c r="K188" s="34"/>
      <c r="L188" s="34"/>
      <c r="M188" s="34"/>
      <c r="N188" s="34"/>
      <c r="O188" s="34"/>
      <c r="P188" s="34"/>
      <c r="Q188" s="34"/>
      <c r="R188" s="34"/>
      <c r="S188" s="34"/>
      <c r="T188" s="34"/>
      <c r="U188" s="34"/>
      <c r="V188" s="34"/>
      <c r="W188" s="34"/>
      <c r="X188" s="34"/>
      <c r="Y188" s="34"/>
    </row>
    <row r="189" spans="2:25" x14ac:dyDescent="0.2">
      <c r="B189" s="35"/>
      <c r="C189" s="36"/>
      <c r="D189" s="37"/>
      <c r="E189" s="37"/>
      <c r="F189" s="37"/>
      <c r="G189" s="37"/>
      <c r="H189" s="37"/>
      <c r="I189" s="34"/>
      <c r="J189" s="34"/>
      <c r="K189" s="34"/>
      <c r="L189" s="34"/>
      <c r="M189" s="34"/>
      <c r="N189" s="34"/>
      <c r="O189" s="34"/>
      <c r="P189" s="34"/>
      <c r="Q189" s="34"/>
      <c r="R189" s="34"/>
      <c r="S189" s="34"/>
      <c r="T189" s="34"/>
      <c r="U189" s="34"/>
      <c r="V189" s="34"/>
      <c r="W189" s="34"/>
      <c r="X189" s="34"/>
      <c r="Y189" s="34"/>
    </row>
    <row r="190" spans="2:25" x14ac:dyDescent="0.2">
      <c r="B190" s="35"/>
      <c r="C190" s="36"/>
      <c r="D190" s="37"/>
      <c r="E190" s="37"/>
      <c r="F190" s="37"/>
      <c r="G190" s="37"/>
      <c r="H190" s="37"/>
      <c r="I190" s="34"/>
      <c r="J190" s="34"/>
      <c r="K190" s="34"/>
      <c r="L190" s="34"/>
      <c r="M190" s="34"/>
      <c r="N190" s="34"/>
      <c r="O190" s="34"/>
      <c r="P190" s="34"/>
      <c r="Q190" s="34"/>
      <c r="R190" s="34"/>
      <c r="S190" s="34"/>
      <c r="T190" s="34"/>
      <c r="U190" s="34"/>
      <c r="V190" s="34"/>
      <c r="W190" s="34"/>
      <c r="X190" s="34"/>
      <c r="Y190" s="34"/>
    </row>
    <row r="191" spans="2:25" x14ac:dyDescent="0.2">
      <c r="B191" s="35"/>
      <c r="C191" s="36"/>
      <c r="D191" s="37"/>
      <c r="E191" s="37"/>
      <c r="F191" s="37"/>
      <c r="G191" s="37"/>
      <c r="H191" s="37"/>
      <c r="I191" s="34"/>
      <c r="J191" s="34"/>
      <c r="K191" s="34"/>
      <c r="L191" s="34"/>
      <c r="M191" s="34"/>
      <c r="N191" s="34"/>
      <c r="O191" s="34"/>
      <c r="P191" s="34"/>
      <c r="Q191" s="34"/>
      <c r="R191" s="34"/>
      <c r="S191" s="34"/>
      <c r="T191" s="34"/>
      <c r="U191" s="34"/>
      <c r="V191" s="34"/>
      <c r="W191" s="34"/>
      <c r="X191" s="34"/>
      <c r="Y191" s="34"/>
    </row>
    <row r="192" spans="2:25" x14ac:dyDescent="0.2">
      <c r="B192" s="35"/>
      <c r="C192" s="36"/>
      <c r="D192" s="37"/>
      <c r="E192" s="37"/>
      <c r="F192" s="37"/>
      <c r="G192" s="37"/>
      <c r="H192" s="37"/>
      <c r="I192" s="34"/>
      <c r="J192" s="34"/>
      <c r="K192" s="34"/>
      <c r="L192" s="34"/>
      <c r="M192" s="34"/>
      <c r="N192" s="34"/>
      <c r="O192" s="34"/>
      <c r="P192" s="34"/>
      <c r="Q192" s="34"/>
      <c r="R192" s="34"/>
      <c r="S192" s="34"/>
      <c r="T192" s="34"/>
      <c r="U192" s="34"/>
      <c r="V192" s="34"/>
      <c r="W192" s="34"/>
      <c r="X192" s="34"/>
      <c r="Y192" s="34"/>
    </row>
    <row r="193" spans="2:25" x14ac:dyDescent="0.2">
      <c r="B193" s="35"/>
      <c r="C193" s="36"/>
      <c r="D193" s="37"/>
      <c r="E193" s="37"/>
      <c r="F193" s="37"/>
      <c r="G193" s="37"/>
      <c r="H193" s="37"/>
      <c r="I193" s="34"/>
      <c r="J193" s="34"/>
      <c r="K193" s="34"/>
      <c r="L193" s="34"/>
      <c r="M193" s="34"/>
      <c r="N193" s="34"/>
      <c r="O193" s="34"/>
      <c r="P193" s="34"/>
      <c r="Q193" s="34"/>
      <c r="R193" s="34"/>
      <c r="S193" s="34"/>
      <c r="T193" s="34"/>
      <c r="U193" s="34"/>
      <c r="V193" s="34"/>
      <c r="W193" s="34"/>
      <c r="X193" s="34"/>
      <c r="Y193" s="34"/>
    </row>
    <row r="194" spans="2:25" x14ac:dyDescent="0.2">
      <c r="B194" s="35"/>
      <c r="C194" s="36"/>
      <c r="D194" s="37"/>
      <c r="E194" s="37"/>
      <c r="F194" s="37"/>
      <c r="G194" s="37"/>
      <c r="H194" s="37"/>
      <c r="I194" s="34"/>
      <c r="J194" s="34"/>
      <c r="K194" s="34"/>
      <c r="L194" s="34"/>
      <c r="M194" s="34"/>
      <c r="N194" s="34"/>
      <c r="O194" s="34"/>
      <c r="P194" s="34"/>
      <c r="Q194" s="34"/>
      <c r="R194" s="34"/>
      <c r="S194" s="34"/>
      <c r="T194" s="34"/>
      <c r="U194" s="34"/>
      <c r="V194" s="34"/>
      <c r="W194" s="34"/>
      <c r="X194" s="34"/>
      <c r="Y194" s="34"/>
    </row>
    <row r="195" spans="2:25" x14ac:dyDescent="0.2">
      <c r="B195" s="35"/>
      <c r="C195" s="36"/>
      <c r="D195" s="37"/>
      <c r="E195" s="37"/>
      <c r="F195" s="37"/>
      <c r="G195" s="37"/>
      <c r="H195" s="37"/>
      <c r="I195" s="34"/>
      <c r="J195" s="34"/>
      <c r="K195" s="34"/>
      <c r="L195" s="34"/>
      <c r="M195" s="34"/>
      <c r="N195" s="34"/>
      <c r="O195" s="34"/>
      <c r="P195" s="34"/>
      <c r="Q195" s="34"/>
      <c r="R195" s="34"/>
      <c r="S195" s="34"/>
      <c r="T195" s="34"/>
      <c r="U195" s="34"/>
      <c r="V195" s="34"/>
      <c r="W195" s="34"/>
      <c r="X195" s="34"/>
      <c r="Y195" s="34"/>
    </row>
    <row r="196" spans="2:25" x14ac:dyDescent="0.2">
      <c r="B196" s="35"/>
      <c r="C196" s="36"/>
      <c r="D196" s="37"/>
      <c r="E196" s="37"/>
      <c r="F196" s="37"/>
      <c r="G196" s="37"/>
      <c r="H196" s="37"/>
      <c r="I196" s="34"/>
      <c r="J196" s="34"/>
      <c r="K196" s="34"/>
      <c r="L196" s="34"/>
      <c r="M196" s="34"/>
      <c r="N196" s="34"/>
      <c r="O196" s="34"/>
      <c r="P196" s="34"/>
      <c r="Q196" s="34"/>
      <c r="R196" s="34"/>
      <c r="S196" s="34"/>
      <c r="T196" s="34"/>
      <c r="U196" s="34"/>
      <c r="V196" s="34"/>
      <c r="W196" s="34"/>
      <c r="X196" s="34"/>
      <c r="Y196" s="34"/>
    </row>
    <row r="197" spans="2:25" x14ac:dyDescent="0.2">
      <c r="B197" s="35"/>
      <c r="C197" s="36"/>
      <c r="D197" s="37"/>
      <c r="E197" s="37"/>
      <c r="F197" s="37"/>
      <c r="G197" s="37"/>
      <c r="H197" s="37"/>
      <c r="I197" s="34"/>
      <c r="J197" s="34"/>
      <c r="K197" s="34"/>
      <c r="L197" s="34"/>
      <c r="M197" s="34"/>
      <c r="N197" s="34"/>
      <c r="O197" s="34"/>
      <c r="P197" s="34"/>
      <c r="Q197" s="34"/>
      <c r="R197" s="34"/>
      <c r="S197" s="34"/>
      <c r="T197" s="34"/>
      <c r="U197" s="34"/>
      <c r="V197" s="34"/>
      <c r="W197" s="34"/>
      <c r="X197" s="34"/>
      <c r="Y197" s="34"/>
    </row>
    <row r="198" spans="2:25" x14ac:dyDescent="0.2">
      <c r="B198" s="35"/>
      <c r="C198" s="36"/>
      <c r="D198" s="37"/>
      <c r="E198" s="37"/>
      <c r="F198" s="37"/>
      <c r="G198" s="37"/>
      <c r="H198" s="37"/>
      <c r="I198" s="34"/>
      <c r="J198" s="34"/>
      <c r="K198" s="34"/>
      <c r="L198" s="34"/>
      <c r="M198" s="34"/>
      <c r="N198" s="34"/>
      <c r="O198" s="34"/>
      <c r="P198" s="34"/>
      <c r="Q198" s="34"/>
      <c r="R198" s="34"/>
      <c r="S198" s="34"/>
      <c r="T198" s="34"/>
      <c r="U198" s="34"/>
      <c r="V198" s="34"/>
      <c r="W198" s="34"/>
      <c r="X198" s="34"/>
      <c r="Y198" s="34"/>
    </row>
    <row r="199" spans="2:25" x14ac:dyDescent="0.2">
      <c r="B199" s="35"/>
      <c r="C199" s="36"/>
      <c r="D199" s="37"/>
      <c r="E199" s="37"/>
      <c r="F199" s="37"/>
      <c r="G199" s="37"/>
      <c r="H199" s="37"/>
      <c r="I199" s="34"/>
      <c r="J199" s="34"/>
      <c r="K199" s="34"/>
      <c r="L199" s="34"/>
      <c r="M199" s="34"/>
      <c r="N199" s="34"/>
      <c r="O199" s="34"/>
      <c r="P199" s="34"/>
      <c r="Q199" s="34"/>
      <c r="R199" s="34"/>
      <c r="S199" s="34"/>
      <c r="T199" s="34"/>
      <c r="U199" s="34"/>
      <c r="V199" s="34"/>
      <c r="W199" s="34"/>
      <c r="X199" s="34"/>
      <c r="Y199" s="34"/>
    </row>
    <row r="200" spans="2:25" x14ac:dyDescent="0.2">
      <c r="B200" s="35"/>
      <c r="C200" s="36"/>
      <c r="D200" s="37"/>
      <c r="E200" s="37"/>
      <c r="F200" s="37"/>
      <c r="G200" s="37"/>
      <c r="H200" s="37"/>
      <c r="I200" s="34"/>
      <c r="J200" s="34"/>
      <c r="K200" s="34"/>
      <c r="L200" s="34"/>
      <c r="M200" s="34"/>
      <c r="N200" s="34"/>
      <c r="O200" s="34"/>
      <c r="P200" s="34"/>
      <c r="Q200" s="34"/>
      <c r="R200" s="34"/>
      <c r="S200" s="34"/>
      <c r="T200" s="34"/>
      <c r="U200" s="34"/>
      <c r="V200" s="34"/>
      <c r="W200" s="34"/>
      <c r="X200" s="34"/>
      <c r="Y200" s="34"/>
    </row>
    <row r="201" spans="2:25" x14ac:dyDescent="0.2">
      <c r="B201" s="35"/>
      <c r="C201" s="36"/>
      <c r="D201" s="37"/>
      <c r="E201" s="37"/>
      <c r="F201" s="37"/>
      <c r="G201" s="37"/>
      <c r="H201" s="37"/>
      <c r="I201" s="34"/>
      <c r="J201" s="34"/>
      <c r="K201" s="34"/>
      <c r="L201" s="34"/>
      <c r="M201" s="34"/>
      <c r="N201" s="34"/>
      <c r="O201" s="34"/>
      <c r="P201" s="34"/>
      <c r="Q201" s="34"/>
      <c r="R201" s="34"/>
      <c r="S201" s="34"/>
      <c r="T201" s="34"/>
      <c r="U201" s="34"/>
      <c r="V201" s="34"/>
      <c r="W201" s="34"/>
      <c r="X201" s="34"/>
      <c r="Y201" s="34"/>
    </row>
    <row r="202" spans="2:25" x14ac:dyDescent="0.2">
      <c r="B202" s="35"/>
      <c r="C202" s="36"/>
      <c r="D202" s="37"/>
      <c r="E202" s="37"/>
      <c r="F202" s="37"/>
      <c r="G202" s="37"/>
      <c r="H202" s="37"/>
      <c r="I202" s="34"/>
      <c r="J202" s="34"/>
      <c r="K202" s="34"/>
      <c r="L202" s="34"/>
      <c r="M202" s="34"/>
      <c r="N202" s="34"/>
      <c r="O202" s="34"/>
      <c r="P202" s="34"/>
      <c r="Q202" s="34"/>
      <c r="R202" s="34"/>
      <c r="S202" s="34"/>
      <c r="T202" s="34"/>
      <c r="U202" s="34"/>
      <c r="V202" s="34"/>
      <c r="W202" s="34"/>
      <c r="X202" s="34"/>
      <c r="Y202" s="34"/>
    </row>
    <row r="203" spans="2:25" x14ac:dyDescent="0.2">
      <c r="B203" s="35"/>
      <c r="C203" s="36"/>
      <c r="D203" s="37"/>
      <c r="E203" s="37"/>
      <c r="F203" s="37"/>
      <c r="G203" s="37"/>
      <c r="H203" s="37"/>
      <c r="I203" s="34"/>
      <c r="J203" s="34"/>
      <c r="K203" s="34"/>
      <c r="L203" s="34"/>
      <c r="M203" s="34"/>
      <c r="N203" s="34"/>
      <c r="O203" s="34"/>
      <c r="P203" s="34"/>
      <c r="Q203" s="34"/>
      <c r="R203" s="34"/>
      <c r="S203" s="34"/>
      <c r="T203" s="34"/>
      <c r="U203" s="34"/>
      <c r="V203" s="34"/>
      <c r="W203" s="34"/>
      <c r="X203" s="34"/>
      <c r="Y203" s="34"/>
    </row>
    <row r="204" spans="2:25" x14ac:dyDescent="0.2">
      <c r="B204" s="35"/>
      <c r="C204" s="36"/>
      <c r="D204" s="37"/>
      <c r="E204" s="37"/>
      <c r="F204" s="37"/>
      <c r="G204" s="37"/>
      <c r="H204" s="37"/>
      <c r="I204" s="34"/>
      <c r="J204" s="34"/>
      <c r="K204" s="34"/>
      <c r="L204" s="34"/>
      <c r="M204" s="34"/>
      <c r="N204" s="34"/>
      <c r="O204" s="34"/>
      <c r="P204" s="34"/>
      <c r="Q204" s="34"/>
      <c r="R204" s="34"/>
      <c r="S204" s="34"/>
      <c r="T204" s="34"/>
      <c r="U204" s="34"/>
      <c r="V204" s="34"/>
      <c r="W204" s="34"/>
      <c r="X204" s="34"/>
      <c r="Y204" s="34"/>
    </row>
    <row r="205" spans="2:25" x14ac:dyDescent="0.2">
      <c r="B205" s="35"/>
      <c r="C205" s="36"/>
      <c r="D205" s="37"/>
      <c r="E205" s="37"/>
      <c r="F205" s="37"/>
      <c r="G205" s="37"/>
      <c r="H205" s="37"/>
      <c r="I205" s="34"/>
      <c r="J205" s="34"/>
      <c r="K205" s="34"/>
      <c r="L205" s="34"/>
      <c r="M205" s="34"/>
      <c r="N205" s="34"/>
      <c r="O205" s="34"/>
      <c r="P205" s="34"/>
      <c r="Q205" s="34"/>
      <c r="R205" s="34"/>
      <c r="S205" s="34"/>
      <c r="T205" s="34"/>
      <c r="U205" s="34"/>
      <c r="V205" s="34"/>
      <c r="W205" s="34"/>
      <c r="X205" s="34"/>
      <c r="Y205" s="34"/>
    </row>
    <row r="206" spans="2:25" x14ac:dyDescent="0.2">
      <c r="B206" s="35"/>
      <c r="C206" s="36"/>
      <c r="D206" s="37"/>
      <c r="E206" s="37"/>
      <c r="F206" s="37"/>
      <c r="G206" s="37"/>
      <c r="H206" s="37"/>
      <c r="I206" s="34"/>
      <c r="J206" s="34"/>
      <c r="K206" s="34"/>
      <c r="L206" s="34"/>
      <c r="M206" s="34"/>
      <c r="N206" s="34"/>
      <c r="O206" s="34"/>
      <c r="P206" s="34"/>
      <c r="Q206" s="34"/>
      <c r="R206" s="34"/>
      <c r="S206" s="34"/>
      <c r="T206" s="34"/>
      <c r="U206" s="34"/>
      <c r="V206" s="34"/>
      <c r="W206" s="34"/>
      <c r="X206" s="34"/>
      <c r="Y206" s="34"/>
    </row>
    <row r="207" spans="2:25" x14ac:dyDescent="0.2">
      <c r="B207" s="35"/>
      <c r="C207" s="36"/>
      <c r="D207" s="37"/>
      <c r="E207" s="37"/>
      <c r="F207" s="37"/>
      <c r="G207" s="37"/>
      <c r="H207" s="37"/>
      <c r="I207" s="34"/>
      <c r="J207" s="34"/>
      <c r="K207" s="34"/>
      <c r="L207" s="34"/>
      <c r="M207" s="34"/>
      <c r="N207" s="34"/>
      <c r="O207" s="34"/>
      <c r="P207" s="34"/>
      <c r="Q207" s="34"/>
      <c r="R207" s="34"/>
      <c r="S207" s="34"/>
      <c r="T207" s="34"/>
      <c r="U207" s="34"/>
      <c r="V207" s="34"/>
      <c r="W207" s="34"/>
      <c r="X207" s="34"/>
      <c r="Y207" s="34"/>
    </row>
    <row r="208" spans="2:25" x14ac:dyDescent="0.2">
      <c r="B208" s="35"/>
      <c r="C208" s="36"/>
      <c r="D208" s="37"/>
      <c r="E208" s="37"/>
      <c r="F208" s="37"/>
      <c r="G208" s="37"/>
      <c r="H208" s="37"/>
      <c r="I208" s="34"/>
      <c r="J208" s="34"/>
      <c r="K208" s="34"/>
      <c r="L208" s="34"/>
      <c r="M208" s="34"/>
      <c r="N208" s="34"/>
      <c r="O208" s="34"/>
      <c r="P208" s="34"/>
      <c r="Q208" s="34"/>
      <c r="R208" s="34"/>
      <c r="S208" s="34"/>
      <c r="T208" s="34"/>
      <c r="U208" s="34"/>
      <c r="V208" s="34"/>
      <c r="W208" s="34"/>
      <c r="X208" s="34"/>
      <c r="Y208" s="34"/>
    </row>
    <row r="209" spans="2:25" x14ac:dyDescent="0.2">
      <c r="B209" s="35"/>
      <c r="C209" s="36"/>
      <c r="D209" s="37"/>
      <c r="E209" s="37"/>
      <c r="F209" s="37"/>
      <c r="G209" s="37"/>
      <c r="H209" s="37"/>
      <c r="I209" s="34"/>
      <c r="J209" s="34"/>
      <c r="K209" s="34"/>
      <c r="L209" s="34"/>
      <c r="M209" s="34"/>
      <c r="N209" s="34"/>
      <c r="O209" s="34"/>
      <c r="P209" s="34"/>
      <c r="Q209" s="34"/>
      <c r="R209" s="34"/>
      <c r="S209" s="34"/>
      <c r="T209" s="34"/>
      <c r="U209" s="34"/>
      <c r="V209" s="34"/>
      <c r="W209" s="34"/>
      <c r="X209" s="34"/>
      <c r="Y209" s="34"/>
    </row>
    <row r="210" spans="2:25" x14ac:dyDescent="0.2">
      <c r="B210" s="35"/>
      <c r="C210" s="36"/>
      <c r="D210" s="37"/>
      <c r="E210" s="37"/>
      <c r="F210" s="37"/>
      <c r="G210" s="37"/>
      <c r="H210" s="37"/>
      <c r="I210" s="34"/>
      <c r="J210" s="34"/>
      <c r="K210" s="34"/>
      <c r="L210" s="34"/>
      <c r="M210" s="34"/>
      <c r="N210" s="34"/>
      <c r="O210" s="34"/>
      <c r="P210" s="34"/>
      <c r="Q210" s="34"/>
      <c r="R210" s="34"/>
      <c r="S210" s="34"/>
      <c r="T210" s="34"/>
      <c r="U210" s="34"/>
      <c r="V210" s="34"/>
      <c r="W210" s="34"/>
      <c r="X210" s="34"/>
      <c r="Y210" s="34"/>
    </row>
    <row r="211" spans="2:25" x14ac:dyDescent="0.2">
      <c r="B211" s="35"/>
      <c r="C211" s="36"/>
      <c r="D211" s="37"/>
      <c r="E211" s="37"/>
      <c r="F211" s="37"/>
      <c r="G211" s="37"/>
      <c r="H211" s="37"/>
      <c r="I211" s="34"/>
      <c r="J211" s="34"/>
      <c r="K211" s="34"/>
      <c r="L211" s="34"/>
      <c r="M211" s="34"/>
      <c r="N211" s="34"/>
      <c r="O211" s="34"/>
      <c r="P211" s="34"/>
      <c r="Q211" s="34"/>
      <c r="R211" s="34"/>
      <c r="S211" s="34"/>
      <c r="T211" s="34"/>
      <c r="U211" s="34"/>
      <c r="V211" s="34"/>
      <c r="W211" s="34"/>
      <c r="X211" s="34"/>
      <c r="Y211" s="34"/>
    </row>
    <row r="212" spans="2:25" x14ac:dyDescent="0.2">
      <c r="B212" s="35"/>
      <c r="C212" s="36"/>
      <c r="D212" s="37"/>
      <c r="E212" s="37"/>
      <c r="F212" s="37"/>
      <c r="G212" s="37"/>
      <c r="H212" s="37"/>
      <c r="I212" s="34"/>
      <c r="J212" s="34"/>
      <c r="K212" s="34"/>
      <c r="L212" s="34"/>
      <c r="M212" s="34"/>
      <c r="N212" s="34"/>
      <c r="O212" s="34"/>
      <c r="P212" s="34"/>
      <c r="Q212" s="34"/>
      <c r="R212" s="34"/>
      <c r="S212" s="34"/>
      <c r="T212" s="34"/>
      <c r="U212" s="34"/>
      <c r="V212" s="34"/>
      <c r="W212" s="34"/>
      <c r="X212" s="34"/>
      <c r="Y212" s="34"/>
    </row>
    <row r="213" spans="2:25" x14ac:dyDescent="0.2">
      <c r="B213" s="35"/>
      <c r="C213" s="36"/>
      <c r="D213" s="37"/>
      <c r="E213" s="37"/>
      <c r="F213" s="37"/>
      <c r="G213" s="37"/>
      <c r="H213" s="37"/>
      <c r="I213" s="34"/>
      <c r="J213" s="34"/>
      <c r="K213" s="34"/>
      <c r="L213" s="34"/>
      <c r="M213" s="34"/>
      <c r="N213" s="34"/>
      <c r="O213" s="34"/>
      <c r="P213" s="34"/>
      <c r="Q213" s="34"/>
      <c r="R213" s="34"/>
      <c r="S213" s="34"/>
      <c r="T213" s="34"/>
      <c r="U213" s="34"/>
      <c r="V213" s="34"/>
      <c r="W213" s="34"/>
      <c r="X213" s="34"/>
      <c r="Y213" s="34"/>
    </row>
    <row r="214" spans="2:25" x14ac:dyDescent="0.2">
      <c r="B214" s="35"/>
      <c r="C214" s="36"/>
      <c r="D214" s="37"/>
      <c r="E214" s="37"/>
      <c r="F214" s="37"/>
      <c r="G214" s="37"/>
      <c r="H214" s="37"/>
      <c r="I214" s="34"/>
      <c r="J214" s="34"/>
      <c r="K214" s="34"/>
      <c r="L214" s="34"/>
      <c r="M214" s="34"/>
      <c r="N214" s="34"/>
      <c r="O214" s="34"/>
      <c r="P214" s="34"/>
      <c r="Q214" s="34"/>
      <c r="R214" s="34"/>
      <c r="S214" s="34"/>
      <c r="T214" s="34"/>
      <c r="U214" s="34"/>
      <c r="V214" s="34"/>
      <c r="W214" s="34"/>
      <c r="X214" s="34"/>
      <c r="Y214" s="34"/>
    </row>
    <row r="215" spans="2:25" x14ac:dyDescent="0.2">
      <c r="B215" s="35"/>
      <c r="C215" s="36"/>
      <c r="D215" s="37"/>
      <c r="E215" s="37"/>
      <c r="F215" s="37"/>
      <c r="G215" s="37"/>
      <c r="H215" s="37"/>
      <c r="I215" s="34"/>
      <c r="J215" s="34"/>
      <c r="K215" s="34"/>
      <c r="L215" s="34"/>
      <c r="M215" s="34"/>
      <c r="N215" s="34"/>
      <c r="O215" s="34"/>
      <c r="P215" s="34"/>
      <c r="Q215" s="34"/>
      <c r="R215" s="34"/>
      <c r="S215" s="34"/>
      <c r="T215" s="34"/>
      <c r="U215" s="34"/>
      <c r="V215" s="34"/>
      <c r="W215" s="34"/>
      <c r="X215" s="34"/>
      <c r="Y215" s="34"/>
    </row>
    <row r="216" spans="2:25" x14ac:dyDescent="0.2">
      <c r="B216" s="35"/>
      <c r="C216" s="36"/>
      <c r="D216" s="37"/>
      <c r="E216" s="37"/>
      <c r="F216" s="37"/>
      <c r="G216" s="37"/>
      <c r="H216" s="37"/>
      <c r="I216" s="34"/>
      <c r="J216" s="34"/>
      <c r="K216" s="34"/>
      <c r="L216" s="34"/>
      <c r="M216" s="34"/>
      <c r="N216" s="34"/>
      <c r="O216" s="34"/>
      <c r="P216" s="34"/>
      <c r="Q216" s="34"/>
      <c r="R216" s="34"/>
      <c r="S216" s="34"/>
      <c r="T216" s="34"/>
      <c r="U216" s="34"/>
      <c r="V216" s="34"/>
      <c r="W216" s="34"/>
      <c r="X216" s="34"/>
      <c r="Y216" s="34"/>
    </row>
    <row r="217" spans="2:25" x14ac:dyDescent="0.2">
      <c r="B217" s="35"/>
      <c r="C217" s="36"/>
      <c r="D217" s="37"/>
      <c r="E217" s="37"/>
      <c r="F217" s="37"/>
      <c r="G217" s="37"/>
      <c r="H217" s="37"/>
      <c r="I217" s="34"/>
      <c r="J217" s="34"/>
      <c r="K217" s="34"/>
      <c r="L217" s="34"/>
      <c r="M217" s="34"/>
      <c r="N217" s="34"/>
      <c r="O217" s="34"/>
      <c r="P217" s="34"/>
      <c r="Q217" s="34"/>
      <c r="R217" s="34"/>
      <c r="S217" s="34"/>
      <c r="T217" s="34"/>
      <c r="U217" s="34"/>
      <c r="V217" s="34"/>
      <c r="W217" s="34"/>
      <c r="X217" s="34"/>
      <c r="Y217" s="34"/>
    </row>
    <row r="218" spans="2:25" x14ac:dyDescent="0.2">
      <c r="B218" s="35"/>
      <c r="C218" s="36"/>
      <c r="D218" s="37"/>
      <c r="E218" s="37"/>
      <c r="F218" s="37"/>
      <c r="G218" s="37"/>
      <c r="H218" s="37"/>
      <c r="I218" s="34"/>
      <c r="J218" s="34"/>
      <c r="K218" s="34"/>
      <c r="L218" s="34"/>
      <c r="M218" s="34"/>
      <c r="N218" s="34"/>
      <c r="O218" s="34"/>
      <c r="P218" s="34"/>
      <c r="Q218" s="34"/>
      <c r="R218" s="34"/>
      <c r="S218" s="34"/>
      <c r="T218" s="34"/>
      <c r="U218" s="34"/>
      <c r="V218" s="34"/>
      <c r="W218" s="34"/>
      <c r="X218" s="34"/>
      <c r="Y218" s="34"/>
    </row>
    <row r="219" spans="2:25" x14ac:dyDescent="0.2">
      <c r="B219" s="35"/>
      <c r="C219" s="36"/>
      <c r="D219" s="37"/>
      <c r="E219" s="37"/>
      <c r="F219" s="37"/>
      <c r="G219" s="37"/>
      <c r="H219" s="37"/>
      <c r="I219" s="34"/>
      <c r="J219" s="34"/>
      <c r="K219" s="34"/>
      <c r="L219" s="34"/>
      <c r="M219" s="34"/>
      <c r="N219" s="34"/>
      <c r="O219" s="34"/>
      <c r="P219" s="34"/>
      <c r="Q219" s="34"/>
      <c r="R219" s="34"/>
      <c r="S219" s="34"/>
      <c r="T219" s="34"/>
      <c r="U219" s="34"/>
      <c r="V219" s="34"/>
      <c r="W219" s="34"/>
      <c r="X219" s="34"/>
      <c r="Y219" s="34"/>
    </row>
    <row r="220" spans="2:25" x14ac:dyDescent="0.2">
      <c r="B220" s="35"/>
      <c r="C220" s="36"/>
      <c r="D220" s="37"/>
      <c r="E220" s="37"/>
      <c r="F220" s="37"/>
      <c r="G220" s="37"/>
      <c r="H220" s="37"/>
      <c r="I220" s="34"/>
      <c r="J220" s="34"/>
      <c r="K220" s="34"/>
      <c r="L220" s="34"/>
      <c r="M220" s="34"/>
      <c r="N220" s="34"/>
      <c r="O220" s="34"/>
      <c r="P220" s="34"/>
      <c r="Q220" s="34"/>
      <c r="R220" s="34"/>
      <c r="S220" s="34"/>
      <c r="T220" s="34"/>
      <c r="U220" s="34"/>
      <c r="V220" s="34"/>
      <c r="W220" s="34"/>
      <c r="X220" s="34"/>
      <c r="Y220" s="34"/>
    </row>
    <row r="221" spans="2:25" x14ac:dyDescent="0.2">
      <c r="B221" s="35"/>
      <c r="C221" s="36"/>
      <c r="D221" s="37"/>
      <c r="E221" s="37"/>
      <c r="F221" s="37"/>
      <c r="G221" s="37"/>
      <c r="H221" s="37"/>
      <c r="I221" s="34"/>
      <c r="J221" s="34"/>
      <c r="K221" s="34"/>
      <c r="L221" s="34"/>
      <c r="M221" s="34"/>
      <c r="N221" s="34"/>
      <c r="O221" s="34"/>
      <c r="P221" s="34"/>
      <c r="Q221" s="34"/>
      <c r="R221" s="34"/>
      <c r="S221" s="34"/>
      <c r="T221" s="34"/>
      <c r="U221" s="34"/>
      <c r="V221" s="34"/>
      <c r="W221" s="34"/>
      <c r="X221" s="34"/>
      <c r="Y221" s="34"/>
    </row>
    <row r="222" spans="2:25" x14ac:dyDescent="0.2">
      <c r="B222" s="35"/>
      <c r="C222" s="36"/>
      <c r="D222" s="37"/>
      <c r="E222" s="37"/>
      <c r="F222" s="37"/>
      <c r="G222" s="37"/>
      <c r="H222" s="37"/>
      <c r="I222" s="34"/>
      <c r="J222" s="34"/>
      <c r="K222" s="34"/>
      <c r="L222" s="34"/>
      <c r="M222" s="34"/>
      <c r="N222" s="34"/>
      <c r="O222" s="34"/>
      <c r="P222" s="34"/>
      <c r="Q222" s="34"/>
      <c r="R222" s="34"/>
      <c r="S222" s="34"/>
      <c r="T222" s="34"/>
      <c r="U222" s="34"/>
      <c r="V222" s="34"/>
      <c r="W222" s="34"/>
      <c r="X222" s="34"/>
      <c r="Y222" s="34"/>
    </row>
    <row r="223" spans="2:25" x14ac:dyDescent="0.2">
      <c r="B223" s="35"/>
      <c r="C223" s="36"/>
      <c r="D223" s="37"/>
      <c r="E223" s="37"/>
      <c r="F223" s="37"/>
      <c r="G223" s="37"/>
      <c r="H223" s="37"/>
      <c r="I223" s="34"/>
      <c r="J223" s="34"/>
      <c r="K223" s="34"/>
      <c r="L223" s="34"/>
      <c r="M223" s="34"/>
      <c r="N223" s="34"/>
      <c r="O223" s="34"/>
      <c r="P223" s="34"/>
      <c r="Q223" s="34"/>
      <c r="R223" s="34"/>
      <c r="S223" s="34"/>
      <c r="T223" s="34"/>
      <c r="U223" s="34"/>
      <c r="V223" s="34"/>
      <c r="W223" s="34"/>
      <c r="X223" s="34"/>
      <c r="Y223" s="34"/>
    </row>
    <row r="224" spans="2:25" x14ac:dyDescent="0.2">
      <c r="B224" s="35"/>
      <c r="C224" s="36"/>
      <c r="D224" s="37"/>
      <c r="E224" s="37"/>
      <c r="F224" s="37"/>
      <c r="G224" s="37"/>
      <c r="H224" s="37"/>
      <c r="I224" s="34"/>
      <c r="J224" s="34"/>
      <c r="K224" s="34"/>
      <c r="L224" s="34"/>
      <c r="M224" s="34"/>
      <c r="N224" s="34"/>
      <c r="O224" s="34"/>
      <c r="P224" s="34"/>
      <c r="Q224" s="34"/>
      <c r="R224" s="34"/>
      <c r="S224" s="34"/>
      <c r="T224" s="34"/>
      <c r="U224" s="34"/>
      <c r="V224" s="34"/>
      <c r="W224" s="34"/>
      <c r="X224" s="34"/>
      <c r="Y224" s="34"/>
    </row>
    <row r="225" spans="2:25" x14ac:dyDescent="0.2">
      <c r="B225" s="35"/>
      <c r="C225" s="36"/>
      <c r="D225" s="37"/>
      <c r="E225" s="37"/>
      <c r="F225" s="37"/>
      <c r="G225" s="37"/>
      <c r="H225" s="37"/>
      <c r="I225" s="34"/>
      <c r="J225" s="34"/>
      <c r="K225" s="34"/>
      <c r="L225" s="34"/>
      <c r="M225" s="34"/>
      <c r="N225" s="34"/>
      <c r="O225" s="34"/>
      <c r="P225" s="34"/>
      <c r="Q225" s="34"/>
      <c r="R225" s="34"/>
      <c r="S225" s="34"/>
      <c r="T225" s="34"/>
      <c r="U225" s="34"/>
      <c r="V225" s="34"/>
      <c r="W225" s="34"/>
      <c r="X225" s="34"/>
      <c r="Y225" s="34"/>
    </row>
    <row r="226" spans="2:25" x14ac:dyDescent="0.2">
      <c r="B226" s="35"/>
      <c r="C226" s="36"/>
      <c r="D226" s="37"/>
      <c r="E226" s="37"/>
      <c r="F226" s="37"/>
      <c r="G226" s="37"/>
      <c r="H226" s="37"/>
      <c r="I226" s="34"/>
      <c r="J226" s="34"/>
      <c r="K226" s="34"/>
      <c r="L226" s="34"/>
      <c r="M226" s="34"/>
      <c r="N226" s="34"/>
      <c r="O226" s="34"/>
      <c r="P226" s="34"/>
      <c r="Q226" s="34"/>
      <c r="R226" s="34"/>
      <c r="S226" s="34"/>
      <c r="T226" s="34"/>
      <c r="U226" s="34"/>
      <c r="V226" s="34"/>
      <c r="W226" s="34"/>
      <c r="X226" s="34"/>
      <c r="Y226" s="34"/>
    </row>
    <row r="227" spans="2:25" x14ac:dyDescent="0.2">
      <c r="B227" s="35"/>
      <c r="C227" s="36"/>
      <c r="D227" s="37"/>
      <c r="E227" s="37"/>
      <c r="F227" s="37"/>
      <c r="G227" s="37"/>
      <c r="H227" s="37"/>
      <c r="I227" s="34"/>
      <c r="J227" s="34"/>
      <c r="K227" s="34"/>
      <c r="L227" s="34"/>
      <c r="M227" s="34"/>
      <c r="N227" s="34"/>
      <c r="O227" s="34"/>
      <c r="P227" s="34"/>
      <c r="Q227" s="34"/>
      <c r="R227" s="34"/>
      <c r="S227" s="34"/>
      <c r="T227" s="34"/>
      <c r="U227" s="34"/>
      <c r="V227" s="34"/>
      <c r="W227" s="34"/>
      <c r="X227" s="34"/>
      <c r="Y227" s="34"/>
    </row>
    <row r="228" spans="2:25" x14ac:dyDescent="0.2">
      <c r="B228" s="35"/>
      <c r="C228" s="36"/>
      <c r="D228" s="37"/>
      <c r="E228" s="37"/>
      <c r="F228" s="37"/>
      <c r="G228" s="37"/>
      <c r="H228" s="37"/>
      <c r="I228" s="34"/>
      <c r="J228" s="34"/>
      <c r="K228" s="34"/>
      <c r="L228" s="34"/>
      <c r="M228" s="34"/>
      <c r="N228" s="34"/>
      <c r="O228" s="34"/>
      <c r="P228" s="34"/>
      <c r="Q228" s="34"/>
      <c r="R228" s="34"/>
      <c r="S228" s="34"/>
      <c r="T228" s="34"/>
      <c r="U228" s="34"/>
      <c r="V228" s="34"/>
      <c r="W228" s="34"/>
      <c r="X228" s="34"/>
      <c r="Y228" s="34"/>
    </row>
    <row r="229" spans="2:25" x14ac:dyDescent="0.2">
      <c r="B229" s="35"/>
      <c r="C229" s="36"/>
      <c r="D229" s="37"/>
      <c r="E229" s="37"/>
      <c r="F229" s="37"/>
      <c r="G229" s="37"/>
      <c r="H229" s="37"/>
      <c r="I229" s="34"/>
      <c r="J229" s="34"/>
      <c r="K229" s="34"/>
      <c r="L229" s="34"/>
      <c r="M229" s="34"/>
      <c r="N229" s="34"/>
      <c r="O229" s="34"/>
      <c r="P229" s="34"/>
      <c r="Q229" s="34"/>
      <c r="R229" s="34"/>
      <c r="S229" s="34"/>
      <c r="T229" s="34"/>
      <c r="U229" s="34"/>
      <c r="V229" s="34"/>
      <c r="W229" s="34"/>
      <c r="X229" s="34"/>
      <c r="Y229" s="34"/>
    </row>
    <row r="230" spans="2:25" x14ac:dyDescent="0.2">
      <c r="B230" s="35"/>
      <c r="C230" s="36"/>
      <c r="D230" s="37"/>
      <c r="E230" s="37"/>
      <c r="F230" s="37"/>
      <c r="G230" s="37"/>
      <c r="H230" s="37"/>
      <c r="I230" s="34"/>
      <c r="J230" s="34"/>
      <c r="K230" s="34"/>
      <c r="L230" s="34"/>
      <c r="M230" s="34"/>
      <c r="N230" s="34"/>
      <c r="O230" s="34"/>
      <c r="P230" s="34"/>
      <c r="Q230" s="34"/>
      <c r="R230" s="34"/>
      <c r="S230" s="34"/>
      <c r="T230" s="34"/>
      <c r="U230" s="34"/>
      <c r="V230" s="34"/>
      <c r="W230" s="34"/>
      <c r="X230" s="34"/>
      <c r="Y230" s="34"/>
    </row>
    <row r="231" spans="2:25" x14ac:dyDescent="0.2">
      <c r="B231" s="35"/>
      <c r="C231" s="36"/>
      <c r="D231" s="37"/>
      <c r="E231" s="37"/>
      <c r="F231" s="37"/>
      <c r="G231" s="37"/>
      <c r="H231" s="37"/>
      <c r="I231" s="34"/>
      <c r="J231" s="34"/>
      <c r="K231" s="34"/>
      <c r="L231" s="34"/>
      <c r="M231" s="34"/>
      <c r="N231" s="34"/>
      <c r="O231" s="34"/>
      <c r="P231" s="34"/>
      <c r="Q231" s="34"/>
      <c r="R231" s="34"/>
      <c r="S231" s="34"/>
      <c r="T231" s="34"/>
      <c r="U231" s="34"/>
      <c r="V231" s="34"/>
      <c r="W231" s="34"/>
      <c r="X231" s="34"/>
      <c r="Y231" s="34"/>
    </row>
    <row r="232" spans="2:25" x14ac:dyDescent="0.2">
      <c r="B232" s="35"/>
      <c r="C232" s="36"/>
      <c r="D232" s="37"/>
      <c r="E232" s="37"/>
      <c r="F232" s="37"/>
      <c r="G232" s="37"/>
      <c r="H232" s="37"/>
      <c r="I232" s="34"/>
      <c r="J232" s="34"/>
      <c r="K232" s="34"/>
      <c r="L232" s="34"/>
      <c r="M232" s="34"/>
      <c r="N232" s="34"/>
      <c r="O232" s="34"/>
      <c r="P232" s="34"/>
      <c r="Q232" s="34"/>
      <c r="R232" s="34"/>
      <c r="S232" s="34"/>
      <c r="T232" s="34"/>
      <c r="U232" s="34"/>
      <c r="V232" s="34"/>
      <c r="W232" s="34"/>
      <c r="X232" s="34"/>
      <c r="Y232" s="34"/>
    </row>
    <row r="233" spans="2:25" x14ac:dyDescent="0.2">
      <c r="B233" s="35"/>
      <c r="C233" s="36"/>
      <c r="D233" s="37"/>
      <c r="E233" s="37"/>
      <c r="F233" s="37"/>
      <c r="G233" s="37"/>
      <c r="H233" s="37"/>
      <c r="I233" s="34"/>
      <c r="J233" s="34"/>
      <c r="K233" s="34"/>
      <c r="L233" s="34"/>
      <c r="M233" s="34"/>
      <c r="N233" s="34"/>
      <c r="O233" s="34"/>
      <c r="P233" s="34"/>
      <c r="Q233" s="34"/>
      <c r="R233" s="34"/>
      <c r="S233" s="34"/>
      <c r="T233" s="34"/>
      <c r="U233" s="34"/>
      <c r="V233" s="34"/>
      <c r="W233" s="34"/>
      <c r="X233" s="34"/>
      <c r="Y233" s="34"/>
    </row>
    <row r="234" spans="2:25" x14ac:dyDescent="0.2">
      <c r="B234" s="35"/>
      <c r="C234" s="36"/>
      <c r="D234" s="37"/>
      <c r="E234" s="37"/>
      <c r="F234" s="37"/>
      <c r="G234" s="37"/>
      <c r="H234" s="37"/>
      <c r="I234" s="34"/>
      <c r="J234" s="34"/>
      <c r="K234" s="34"/>
      <c r="L234" s="34"/>
      <c r="M234" s="34"/>
      <c r="N234" s="34"/>
      <c r="O234" s="34"/>
      <c r="P234" s="34"/>
      <c r="Q234" s="34"/>
      <c r="R234" s="34"/>
      <c r="S234" s="34"/>
      <c r="T234" s="34"/>
      <c r="U234" s="34"/>
      <c r="V234" s="34"/>
      <c r="W234" s="34"/>
      <c r="X234" s="34"/>
      <c r="Y234" s="34"/>
    </row>
  </sheetData>
  <mergeCells count="45">
    <mergeCell ref="B1:H1"/>
    <mergeCell ref="B2:H2"/>
    <mergeCell ref="B4:B5"/>
    <mergeCell ref="C4:C5"/>
    <mergeCell ref="D4:D5"/>
    <mergeCell ref="E4:E5"/>
    <mergeCell ref="F4:H4"/>
    <mergeCell ref="B6:D7"/>
    <mergeCell ref="E6:E7"/>
    <mergeCell ref="F6:F7"/>
    <mergeCell ref="H6:H7"/>
    <mergeCell ref="B9:B11"/>
    <mergeCell ref="C9:C23"/>
    <mergeCell ref="D9:D11"/>
    <mergeCell ref="E9:E11"/>
    <mergeCell ref="B12:B13"/>
    <mergeCell ref="D12:D13"/>
    <mergeCell ref="E12:E13"/>
    <mergeCell ref="G12:G13"/>
    <mergeCell ref="B14:B21"/>
    <mergeCell ref="D14:D21"/>
    <mergeCell ref="E14:E20"/>
    <mergeCell ref="G16:G17"/>
    <mergeCell ref="H16:H17"/>
    <mergeCell ref="G18:G19"/>
    <mergeCell ref="B22:B23"/>
    <mergeCell ref="D22:D23"/>
    <mergeCell ref="E22:E23"/>
    <mergeCell ref="F22:F23"/>
    <mergeCell ref="G22:G23"/>
    <mergeCell ref="B25:B26"/>
    <mergeCell ref="C25:C30"/>
    <mergeCell ref="D25:D26"/>
    <mergeCell ref="E25:E26"/>
    <mergeCell ref="H25:H26"/>
    <mergeCell ref="B28:B29"/>
    <mergeCell ref="D28:D29"/>
    <mergeCell ref="E28:E29"/>
    <mergeCell ref="H28:H29"/>
    <mergeCell ref="B32:B34"/>
    <mergeCell ref="C32:C35"/>
    <mergeCell ref="D32:D34"/>
    <mergeCell ref="E32:E34"/>
    <mergeCell ref="H32:H34"/>
    <mergeCell ref="F33:F34"/>
  </mergeCells>
  <hyperlinks>
    <hyperlink ref="F9" r:id="rId1" display="Video: EBRD - Gender Equality Works" xr:uid="{00000000-0004-0000-0400-000000000000}"/>
    <hyperlink ref="G9" r:id="rId2" display="Gender Balance and Inclusive Cultures. A Guide for CEOs_x000a__x000a_" xr:uid="{00000000-0004-0000-0400-000001000000}"/>
    <hyperlink ref="H9" r:id="rId3" display="Winning the fight for female talent. How to gain the diversity edge through inclusive recruitment _x000a_- Driving Inclusive Recruitment through a series of interventions (P. 12)_x000a_- Adopting a targeted female attraction strategy (P. 22) _x000a__x000a_" xr:uid="{00000000-0004-0000-0400-000002000000}"/>
    <hyperlink ref="F10" r:id="rId4" display="7 Steps to Promote Gender Equality in Recruiting and Hiring" xr:uid="{00000000-0004-0000-0400-000003000000}"/>
    <hyperlink ref="G10" r:id="rId5" display="Guide to Gender Diversity in Employment: Employer's Guide (Recruitment, Selection, Hiring, Promotion and Training Checklist. P.12)" xr:uid="{00000000-0004-0000-0400-000004000000}"/>
    <hyperlink ref="H10" r:id="rId6" display="Gender Lens Investing - _x000a_How to Recruit with A Gender Lens (P. 16)" xr:uid="{00000000-0004-0000-0400-000005000000}"/>
    <hyperlink ref="F15" r:id="rId7" display="Equal Pay Counts:_x000a_What Companies Can Do" xr:uid="{00000000-0004-0000-0400-000006000000}"/>
    <hyperlink ref="G15" r:id="rId8" display="Empowering Women at Work: business Policies and Practices for Gender Equality" xr:uid="{00000000-0004-0000-0400-000007000000}"/>
    <hyperlink ref="G16" r:id="rId9" display="Work and Family. Creating a family-friendly workplace." xr:uid="{00000000-0004-0000-0400-000008000000}"/>
    <hyperlink ref="F17" r:id="rId10" display="Why parental leave will promote gender equality" xr:uid="{00000000-0004-0000-0400-000009000000}"/>
    <hyperlink ref="F18" r:id="rId11" xr:uid="{00000000-0004-0000-0400-00000A000000}"/>
    <hyperlink ref="F19" r:id="rId12" xr:uid="{00000000-0004-0000-0400-00000B000000}"/>
    <hyperlink ref="H19" r:id="rId13" display="Flexible work reduces the gender pay gap and saves money" xr:uid="{00000000-0004-0000-0400-00000C000000}"/>
    <hyperlink ref="G20" r:id="rId14" display="Breastfeeding support at work" xr:uid="{00000000-0004-0000-0400-00000D000000}"/>
    <hyperlink ref="F22" r:id="rId15" display="5 Ways to get more women on boards" xr:uid="{00000000-0004-0000-0400-00000E000000}"/>
    <hyperlink ref="G22" r:id="rId16" display="Optimizing Board Effectiveness_x000a_with Gender Diversity: Are Quotas_x000a_the Answer?" xr:uid="{00000000-0004-0000-0400-00000F000000}"/>
    <hyperlink ref="H22" r:id="rId17" display="Board diversity case study: A tailored program to get more women on Canadian corporate boards" xr:uid="{00000000-0004-0000-0400-000010000000}"/>
    <hyperlink ref="F25" r:id="rId18" display="Oliver Wyman - Why ignoring women ist costing financial services money" xr:uid="{00000000-0004-0000-0400-000011000000}"/>
    <hyperlink ref="G25" r:id="rId19" display="Gender Dimension of Product Design" xr:uid="{00000000-0004-0000-0400-000012000000}"/>
    <hyperlink ref="H25" r:id="rId20" display="Acumen: Women and social enterprises, 2015" xr:uid="{00000000-0004-0000-0400-000013000000}"/>
    <hyperlink ref="F27" r:id="rId21" display="Communications and gender check-list" xr:uid="{00000000-0004-0000-0400-000014000000}"/>
    <hyperlink ref="G27" r:id="rId22" display="Gender-lens marketing: driving lasting change by championing women [requires free registration]" xr:uid="{00000000-0004-0000-0400-000015000000}"/>
    <hyperlink ref="H27" r:id="rId23" xr:uid="{00000000-0004-0000-0400-000016000000}"/>
    <hyperlink ref="F30" r:id="rId24" xr:uid="{00000000-0004-0000-0400-000017000000}"/>
    <hyperlink ref="G30" r:id="rId25" display="Value for Women - A business first approach to gender inclusion (Tool #4 Customer Care, P.28)" xr:uid="{00000000-0004-0000-0400-000018000000}"/>
    <hyperlink ref="H30" r:id="rId26" display="Case Studies in Gender Integration: Market Based Solutions in Cambodia " xr:uid="{00000000-0004-0000-0400-000019000000}"/>
    <hyperlink ref="F32" r:id="rId27" display="WEF - Female workforces can revolutionize Latin American business. Here's how!" xr:uid="{00000000-0004-0000-0400-00001A000000}"/>
    <hyperlink ref="G32" r:id="rId28" display="Gates Foundation: Improving Opportunities for Women in Smallholder-based Supply Chains" xr:uid="{00000000-0004-0000-0400-00001B000000}"/>
    <hyperlink ref="H32" r:id="rId29" display="Ganni Case Study: Creating Gender Equality in Fashion" xr:uid="{00000000-0004-0000-0400-00001C000000}"/>
    <hyperlink ref="F33" r:id="rId30" display="Breaking the glass ceiling for women-led businesses in public procurement" xr:uid="{00000000-0004-0000-0400-00001D000000}"/>
    <hyperlink ref="G35" r:id="rId31" display="IFC: women-owned businesses and the supply chain, 2018" xr:uid="{00000000-0004-0000-0400-00001E000000}"/>
    <hyperlink ref="F6" r:id="rId32" location="!" display="Overview of Bias Against Women" xr:uid="{00000000-0004-0000-0400-00001F000000}"/>
    <hyperlink ref="G6" r:id="rId33" xr:uid="{00000000-0004-0000-0400-000020000000}"/>
    <hyperlink ref="H6" r:id="rId34" display="Unconscious gender bias in the workplace: what it is, what it does and what to do about it. " xr:uid="{00000000-0004-0000-0400-000021000000}"/>
    <hyperlink ref="H11" r:id="rId35" xr:uid="{00000000-0004-0000-0400-000022000000}"/>
    <hyperlink ref="G7" r:id="rId36" display="Wome Empowerment Principles: Equality Means Business" xr:uid="{00000000-0004-0000-0400-000023000000}"/>
    <hyperlink ref="H23" r:id="rId37" display="Case Study Relx: Improving the Gender Balance on Boards and Leadership" xr:uid="{00000000-0004-0000-0400-000024000000}"/>
    <hyperlink ref="H18" r:id="rId38" display="Case Study Banco Bilbao Vizcaya Argentaria: Levelling the Playing Field for Women in the Workplace" xr:uid="{00000000-0004-0000-0400-000025000000}"/>
    <hyperlink ref="F28" r:id="rId39" xr:uid="{00000000-0004-0000-0400-000026000000}"/>
    <hyperlink ref="G28" r:id="rId40" display="2019 state of gender squality in sales" xr:uid="{00000000-0004-0000-0400-000027000000}"/>
    <hyperlink ref="H28" r:id="rId41" xr:uid="{00000000-0004-0000-0400-000028000000}"/>
    <hyperlink ref="F11" r:id="rId42" xr:uid="{00000000-0004-0000-0400-000029000000}"/>
    <hyperlink ref="G11" r:id="rId43" xr:uid="{00000000-0004-0000-0400-00002A000000}"/>
    <hyperlink ref="H12" r:id="rId44" display="Case Study Capgemini: Women's Leadership Development at a Global Scale" xr:uid="{00000000-0004-0000-0400-00002B000000}"/>
    <hyperlink ref="G12" r:id="rId45" display="Women and the Labyrinth of Leadership" xr:uid="{00000000-0004-0000-0400-00002C000000}"/>
    <hyperlink ref="F35" r:id="rId46" display="Capita - supplier diversity best practices " xr:uid="{00000000-0004-0000-0400-00002D000000}"/>
    <hyperlink ref="F26" r:id="rId47" display="One more way the start-up world hampers women entrepreneurs" xr:uid="{00000000-0004-0000-0400-00002E000000}"/>
    <hyperlink ref="F29" r:id="rId48" xr:uid="{00000000-0004-0000-0400-00002F000000}"/>
    <hyperlink ref="G29" r:id="rId49" xr:uid="{00000000-0004-0000-0400-000030000000}"/>
    <hyperlink ref="G26" r:id="rId50" xr:uid="{00000000-0004-0000-0400-000031000000}"/>
    <hyperlink ref="F20" r:id="rId51" display="Beastfeeding and work. Brochure for employers." xr:uid="{00000000-0004-0000-0400-000032000000}"/>
    <hyperlink ref="F12" r:id="rId52" xr:uid="{00000000-0004-0000-0400-000033000000}"/>
    <hyperlink ref="H15" r:id="rId53" xr:uid="{00000000-0004-0000-0400-000034000000}"/>
    <hyperlink ref="F16" r:id="rId54" display="Why paid family leave Is good business" xr:uid="{00000000-0004-0000-0400-000035000000}"/>
    <hyperlink ref="G12:G13" r:id="rId55" display="Women and the labyrinth of leadership" xr:uid="{00000000-0004-0000-0400-000036000000}"/>
    <hyperlink ref="H20" r:id="rId56" display="https://www.eatsmartmovemorenc.com/wp-content/uploads/2019/08/Investing-in-Workplace-BF-Programs.pdf" xr:uid="{00000000-0004-0000-0400-000037000000}"/>
    <hyperlink ref="G18" r:id="rId57" display="Work and Family. Creating a family-friendly workplace." xr:uid="{00000000-0004-0000-0400-000038000000}"/>
    <hyperlink ref="H28:H29" r:id="rId58" display="Women entrepreneurs light the way for solar products in India " xr:uid="{00000000-0004-0000-0400-000039000000}"/>
    <hyperlink ref="G34" r:id="rId59" display="Arizona Hispanic Chamber of Commerce - Supplier Diversity Best Practices | White Paper" xr:uid="{00000000-0004-0000-0400-00003A000000}"/>
    <hyperlink ref="G33" r:id="rId60" display="Women in the supply chain " xr:uid="{00000000-0004-0000-0400-00003B000000}"/>
    <hyperlink ref="H35" r:id="rId61" xr:uid="{00000000-0004-0000-0400-00003C000000}"/>
    <hyperlink ref="F13" r:id="rId62" xr:uid="{00000000-0004-0000-0400-00003D000000}"/>
    <hyperlink ref="H13" r:id="rId63" display="Case Study: Banco Santander Shifting Culture to Boost Gender Equality" xr:uid="{00000000-0004-0000-0400-00003E000000}"/>
    <hyperlink ref="H16" r:id="rId64" xr:uid="{00000000-0004-0000-0400-00003F000000}"/>
    <hyperlink ref="F21" r:id="rId65" display="How Businesses Can Take the Lead in Combating Gender-Based Violence" xr:uid="{00000000-0004-0000-0400-000040000000}"/>
    <hyperlink ref="H21" r:id="rId66" display="Developing a Workplace Sexual Harassment Policy: Lessons from Engendering Industries’ partner, Eko Electricity Distribution Company, in Nigeria" xr:uid="{00000000-0004-0000-0400-000041000000}"/>
    <hyperlink ref="H14" r:id="rId67" display="Understanding the business case for gender equality in the workplace. Case Study Mansour Group and Bank of Palestine  (P. 13)" xr:uid="{00000000-0004-0000-0400-000042000000}"/>
    <hyperlink ref="F14" r:id="rId68" xr:uid="{00000000-0004-0000-0400-000043000000}"/>
    <hyperlink ref="G14" r:id="rId69" xr:uid="{00000000-0004-0000-0400-000044000000}"/>
    <hyperlink ref="G21" r:id="rId70" display="https://www.ifc.org/content/dam/ifc/doc/mgrt/tipsheet-implement-a-policy-for-prevention-of-sexual-harassment-october2021-external.pdf" xr:uid="{00000000-0004-0000-0400-000045000000}"/>
    <hyperlink ref="E12" r:id="rId71" display="https://lefilconsulting.com/wp-content/uploads/2024/11/2.-Gender-balanced-promotion-and-retention.pdf" xr:uid="{00000000-0004-0000-0400-000046000000}"/>
    <hyperlink ref="E14" r:id="rId72" display="https://lefilconsulting.com/wp-content/uploads/2024/12/3.-Gender-sensitive-HR-policies-and-practices.pdf" xr:uid="{00000000-0004-0000-0400-000047000000}"/>
    <hyperlink ref="E21" r:id="rId73" xr:uid="{00000000-0004-0000-0400-000048000000}"/>
    <hyperlink ref="E22" r:id="rId74" display="https://lefilconsulting.com/wp-content/uploads/2024/11/4.-Board-of-directors-diversity.pdf" xr:uid="{00000000-0004-0000-0400-000049000000}"/>
    <hyperlink ref="E25" r:id="rId75" display="https://lefilconsulting.com/wp-content/uploads/2024/11/5.-Gender-sensitive-product-design-and-market-research.pdf" xr:uid="{00000000-0004-0000-0400-00004A000000}"/>
    <hyperlink ref="E27" r:id="rId76" xr:uid="{00000000-0004-0000-0400-00004B000000}"/>
    <hyperlink ref="E28" r:id="rId77" display="https://lefilconsulting.com/wp-content/uploads/2024/12/7.-Diversity-in-distribution-and-sales-teams.pdf" xr:uid="{00000000-0004-0000-0400-00004C000000}"/>
    <hyperlink ref="E30" r:id="rId78" xr:uid="{00000000-0004-0000-0400-00004D000000}"/>
    <hyperlink ref="E32" r:id="rId79" display="https://lefilconsulting.com/wp-content/uploads/2024/12/9.-Gender-inclusive-selection-of-strategic-suppliers.pdf" xr:uid="{00000000-0004-0000-0400-00004E000000}"/>
    <hyperlink ref="E35" r:id="rId80" xr:uid="{00000000-0004-0000-0400-00004F000000}"/>
    <hyperlink ref="E9" r:id="rId81" display="https://lefilconsulting.com/wp-content/uploads/2024/12/1.-Gender-balanced-hiring.pdf" xr:uid="{00000000-0004-0000-0400-000050000000}"/>
    <hyperlink ref="E9:E11" r:id="rId82" display="Recurso #1" xr:uid="{00000000-0004-0000-0400-000051000000}"/>
    <hyperlink ref="E12:E13" r:id="rId83" display="Recurso #2" xr:uid="{00000000-0004-0000-0400-000052000000}"/>
    <hyperlink ref="E14:E20" r:id="rId84" display="Recurso #3" xr:uid="{00000000-0004-0000-0400-000053000000}"/>
    <hyperlink ref="E22:E23" r:id="rId85" display="Recurso #4" xr:uid="{00000000-0004-0000-0400-000054000000}"/>
    <hyperlink ref="E25:E26" r:id="rId86" display="Recurso #5" xr:uid="{00000000-0004-0000-0400-000055000000}"/>
    <hyperlink ref="E28:E29" r:id="rId87" display="Recurso #7" xr:uid="{00000000-0004-0000-0400-000056000000}"/>
    <hyperlink ref="E32:E34" r:id="rId88" display="Recurso #9" xr:uid="{00000000-0004-0000-0400-000057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sheetPr>
  <dimension ref="A1:AM66"/>
  <sheetViews>
    <sheetView showGridLines="0" tabSelected="1" zoomScale="90" zoomScaleNormal="90" workbookViewId="0">
      <pane ySplit="1" topLeftCell="A2" activePane="bottomLeft" state="frozen"/>
      <selection pane="bottomLeft" activeCell="T8" sqref="T8"/>
    </sheetView>
  </sheetViews>
  <sheetFormatPr baseColWidth="10" defaultColWidth="11.1640625" defaultRowHeight="16" x14ac:dyDescent="0.2"/>
  <cols>
    <col min="1" max="1" width="3" style="1" customWidth="1"/>
    <col min="2" max="12" width="11.1640625" hidden="1" customWidth="1"/>
    <col min="13" max="13" width="4.1640625" hidden="1" customWidth="1"/>
    <col min="14" max="15" width="35.6640625" customWidth="1"/>
    <col min="16" max="16" width="26.1640625" customWidth="1"/>
    <col min="17" max="17" width="25" customWidth="1"/>
    <col min="18" max="18" width="19.83203125" customWidth="1"/>
    <col min="19" max="21" width="20.6640625" customWidth="1"/>
    <col min="22" max="23" width="26.5" customWidth="1"/>
    <col min="24" max="24" width="5" customWidth="1"/>
    <col min="25" max="25" width="25.1640625" customWidth="1"/>
    <col min="26" max="26" width="38.6640625" customWidth="1"/>
    <col min="27" max="27" width="25.1640625" customWidth="1"/>
    <col min="28" max="28" width="29.5" customWidth="1"/>
    <col min="29" max="29" width="31.1640625" customWidth="1"/>
    <col min="30" max="30" width="32.33203125" customWidth="1"/>
    <col min="31" max="31" width="11.1640625" customWidth="1"/>
    <col min="32" max="32" width="25.1640625" customWidth="1"/>
    <col min="33" max="33" width="38.6640625" customWidth="1"/>
    <col min="34" max="34" width="25.1640625" customWidth="1"/>
    <col min="35" max="35" width="29.5" customWidth="1"/>
    <col min="36" max="36" width="31.1640625" customWidth="1"/>
    <col min="37" max="37" width="32.33203125" customWidth="1"/>
    <col min="38" max="38" width="11.1640625" customWidth="1"/>
  </cols>
  <sheetData>
    <row r="1" spans="14:39" ht="26" x14ac:dyDescent="0.2">
      <c r="N1" s="322" t="s">
        <v>414</v>
      </c>
      <c r="O1" s="215"/>
      <c r="P1" s="215"/>
      <c r="Q1" s="215"/>
      <c r="R1" s="215"/>
      <c r="S1" s="215"/>
      <c r="T1" s="215"/>
      <c r="U1" s="215"/>
      <c r="V1" s="215"/>
      <c r="W1" s="155"/>
      <c r="X1" s="51"/>
      <c r="Y1" s="215" t="s">
        <v>415</v>
      </c>
      <c r="Z1" s="215"/>
      <c r="AA1" s="215"/>
      <c r="AB1" s="215"/>
      <c r="AC1" s="215"/>
      <c r="AD1" s="215"/>
      <c r="AE1" s="215"/>
      <c r="AF1" s="215"/>
      <c r="AG1" s="215"/>
      <c r="AH1" s="215"/>
      <c r="AI1" s="215"/>
      <c r="AJ1" s="215"/>
      <c r="AK1" s="215"/>
    </row>
    <row r="2" spans="14:39" ht="212.5" customHeight="1" x14ac:dyDescent="0.2">
      <c r="N2" s="170" t="s">
        <v>416</v>
      </c>
      <c r="O2" s="171"/>
      <c r="P2" s="171"/>
      <c r="Q2" s="171"/>
      <c r="R2" s="171"/>
      <c r="S2" s="171"/>
      <c r="T2" s="171"/>
      <c r="U2" s="171"/>
      <c r="V2" s="171"/>
      <c r="W2" s="171"/>
      <c r="X2" s="171"/>
      <c r="Y2" s="171"/>
      <c r="Z2" s="171"/>
      <c r="AA2" s="171"/>
      <c r="AB2" s="171"/>
      <c r="AC2" s="171"/>
      <c r="AD2" s="171"/>
      <c r="AE2" s="171"/>
      <c r="AF2" s="171"/>
      <c r="AG2" s="171"/>
      <c r="AH2" s="171"/>
      <c r="AI2" s="171"/>
      <c r="AJ2" s="171"/>
      <c r="AK2" s="172"/>
    </row>
    <row r="3" spans="14:39" x14ac:dyDescent="0.2">
      <c r="X3" s="92"/>
    </row>
    <row r="4" spans="14:39" x14ac:dyDescent="0.2">
      <c r="N4" s="326" t="s">
        <v>417</v>
      </c>
      <c r="O4" s="327"/>
      <c r="P4" s="323"/>
      <c r="Q4" s="324"/>
      <c r="R4" s="325"/>
    </row>
    <row r="5" spans="14:39" x14ac:dyDescent="0.2">
      <c r="N5" s="326" t="s">
        <v>418</v>
      </c>
      <c r="O5" s="327"/>
      <c r="P5" s="323"/>
      <c r="Q5" s="324"/>
      <c r="R5" s="325"/>
      <c r="S5" s="93"/>
      <c r="T5" s="93"/>
      <c r="U5" s="93"/>
      <c r="V5" s="167"/>
      <c r="W5" s="167"/>
      <c r="X5" s="167"/>
      <c r="Y5" s="94"/>
      <c r="Z5" s="94"/>
      <c r="AA5" s="95"/>
      <c r="AB5" s="93"/>
      <c r="AC5" s="93"/>
      <c r="AD5" s="93"/>
      <c r="AF5" s="94"/>
      <c r="AG5" s="94"/>
      <c r="AH5" s="95"/>
      <c r="AI5" s="93"/>
      <c r="AJ5" s="93"/>
      <c r="AK5" s="93"/>
      <c r="AM5" s="167"/>
    </row>
    <row r="6" spans="14:39" x14ac:dyDescent="0.2">
      <c r="N6" s="167"/>
      <c r="O6" s="167"/>
      <c r="P6" s="169"/>
      <c r="Q6" s="167"/>
      <c r="R6" s="167"/>
      <c r="S6" s="167"/>
      <c r="T6" s="167"/>
      <c r="U6" s="167"/>
      <c r="V6" s="167"/>
      <c r="W6" s="167"/>
      <c r="X6" s="167"/>
      <c r="Y6" s="167"/>
      <c r="Z6" s="167"/>
      <c r="AA6" s="169"/>
      <c r="AB6" s="167"/>
      <c r="AC6" s="167"/>
      <c r="AD6" s="167"/>
      <c r="AF6" s="167"/>
      <c r="AG6" s="167"/>
      <c r="AH6" s="169"/>
      <c r="AI6" s="167"/>
      <c r="AJ6" s="167"/>
      <c r="AK6" s="167"/>
      <c r="AM6" s="167"/>
    </row>
    <row r="7" spans="14:39" ht="51" customHeight="1" x14ac:dyDescent="0.2">
      <c r="N7" s="298" t="s">
        <v>419</v>
      </c>
      <c r="O7" s="299" t="s">
        <v>420</v>
      </c>
      <c r="P7" s="301"/>
      <c r="Q7" s="302"/>
      <c r="R7" s="303"/>
      <c r="S7" s="41"/>
      <c r="T7" s="41"/>
      <c r="U7" s="41"/>
      <c r="V7" s="41"/>
      <c r="W7" s="41"/>
      <c r="X7" s="41"/>
      <c r="Y7" s="329" t="s">
        <v>421</v>
      </c>
      <c r="Z7" s="330"/>
      <c r="AA7" s="330"/>
      <c r="AB7" s="330"/>
      <c r="AC7" s="330"/>
      <c r="AD7" s="330"/>
      <c r="AF7" s="329" t="s">
        <v>422</v>
      </c>
      <c r="AG7" s="330"/>
      <c r="AH7" s="330"/>
      <c r="AI7" s="330"/>
      <c r="AJ7" s="330"/>
      <c r="AK7" s="330"/>
      <c r="AM7" s="41"/>
    </row>
    <row r="8" spans="14:39" x14ac:dyDescent="0.2">
      <c r="N8" s="298"/>
      <c r="O8" s="300"/>
      <c r="P8" s="304"/>
      <c r="Q8" s="305"/>
      <c r="R8" s="306"/>
      <c r="S8" s="41"/>
      <c r="T8" s="41"/>
      <c r="U8" s="41"/>
      <c r="V8" s="41"/>
      <c r="W8" s="41"/>
      <c r="X8" s="41"/>
      <c r="Y8" s="41"/>
      <c r="Z8" s="41"/>
      <c r="AA8" s="41"/>
      <c r="AB8" s="41"/>
      <c r="AC8" s="41"/>
      <c r="AD8" s="41"/>
      <c r="AE8" s="41"/>
      <c r="AF8" s="41"/>
      <c r="AG8" s="41"/>
      <c r="AH8" s="41"/>
      <c r="AI8" s="41"/>
      <c r="AJ8" s="41"/>
      <c r="AK8" s="41"/>
      <c r="AM8" s="41"/>
    </row>
    <row r="9" spans="14:39" ht="34" x14ac:dyDescent="0.2">
      <c r="N9" s="96" t="s">
        <v>423</v>
      </c>
      <c r="O9" s="125" t="s">
        <v>424</v>
      </c>
      <c r="P9" s="295"/>
      <c r="Q9" s="296"/>
      <c r="R9" s="297"/>
      <c r="S9" s="167"/>
      <c r="T9" s="167"/>
      <c r="U9" s="167"/>
      <c r="V9" s="167"/>
      <c r="W9" s="167"/>
      <c r="X9" s="167"/>
      <c r="Y9" s="126" t="s">
        <v>425</v>
      </c>
      <c r="Z9" s="127"/>
      <c r="AA9" s="153"/>
      <c r="AB9" s="153"/>
      <c r="AC9" s="153"/>
      <c r="AD9" s="167"/>
      <c r="AE9" s="41"/>
      <c r="AF9" s="126" t="s">
        <v>425</v>
      </c>
      <c r="AG9" s="127"/>
      <c r="AH9" s="153"/>
      <c r="AI9" s="153"/>
      <c r="AJ9" s="153"/>
      <c r="AK9" s="167"/>
      <c r="AM9" s="167"/>
    </row>
    <row r="10" spans="14:39" ht="85" x14ac:dyDescent="0.2">
      <c r="N10" s="96" t="s">
        <v>426</v>
      </c>
      <c r="O10" s="124" t="s">
        <v>427</v>
      </c>
      <c r="P10" s="328"/>
      <c r="Q10" s="328"/>
      <c r="R10" s="328"/>
      <c r="S10" s="167"/>
      <c r="T10" s="167"/>
      <c r="U10" s="167"/>
      <c r="V10" s="167"/>
      <c r="W10" s="167"/>
      <c r="X10" s="167"/>
      <c r="Y10" s="126" t="s">
        <v>428</v>
      </c>
      <c r="Z10" s="128" t="s">
        <v>429</v>
      </c>
      <c r="AA10" s="295"/>
      <c r="AB10" s="296"/>
      <c r="AC10" s="296"/>
      <c r="AD10" s="297"/>
      <c r="AF10" s="126" t="s">
        <v>428</v>
      </c>
      <c r="AG10" s="128" t="s">
        <v>429</v>
      </c>
      <c r="AH10" s="295"/>
      <c r="AI10" s="296"/>
      <c r="AJ10" s="296"/>
      <c r="AK10" s="297"/>
      <c r="AM10" s="167"/>
    </row>
    <row r="11" spans="14:39" ht="187" x14ac:dyDescent="0.2">
      <c r="N11" s="96" t="s">
        <v>430</v>
      </c>
      <c r="O11" s="142" t="s">
        <v>431</v>
      </c>
      <c r="P11" s="295"/>
      <c r="Q11" s="296"/>
      <c r="R11" s="296"/>
      <c r="S11" s="296"/>
      <c r="T11" s="296"/>
      <c r="U11" s="296"/>
      <c r="V11" s="297"/>
      <c r="W11" s="130"/>
      <c r="X11" s="167"/>
      <c r="Y11" s="126" t="s">
        <v>432</v>
      </c>
      <c r="Z11" s="128" t="s">
        <v>433</v>
      </c>
      <c r="AA11" s="295"/>
      <c r="AB11" s="296"/>
      <c r="AC11" s="296"/>
      <c r="AD11" s="297"/>
      <c r="AF11" s="126" t="s">
        <v>432</v>
      </c>
      <c r="AG11" s="128" t="s">
        <v>433</v>
      </c>
      <c r="AH11" s="295"/>
      <c r="AI11" s="296"/>
      <c r="AJ11" s="296"/>
      <c r="AK11" s="297"/>
      <c r="AM11" s="167"/>
    </row>
    <row r="12" spans="14:39" ht="153" x14ac:dyDescent="0.2">
      <c r="N12" s="96" t="s">
        <v>434</v>
      </c>
      <c r="O12" s="124" t="s">
        <v>435</v>
      </c>
      <c r="P12" s="295"/>
      <c r="Q12" s="296"/>
      <c r="R12" s="296"/>
      <c r="S12" s="296"/>
      <c r="T12" s="296"/>
      <c r="U12" s="296"/>
      <c r="V12" s="297"/>
      <c r="W12" s="130"/>
      <c r="X12" s="167"/>
      <c r="Y12" s="126" t="s">
        <v>436</v>
      </c>
      <c r="Z12" s="128" t="s">
        <v>577</v>
      </c>
      <c r="AA12" s="291"/>
      <c r="AB12" s="292"/>
      <c r="AC12" s="292"/>
      <c r="AD12" s="293"/>
      <c r="AF12" s="126" t="s">
        <v>436</v>
      </c>
      <c r="AG12" s="128" t="s">
        <v>577</v>
      </c>
      <c r="AH12" s="291"/>
      <c r="AI12" s="292"/>
      <c r="AJ12" s="292"/>
      <c r="AK12" s="293"/>
      <c r="AM12" s="167"/>
    </row>
    <row r="13" spans="14:39" x14ac:dyDescent="0.2">
      <c r="N13" s="167"/>
      <c r="O13" s="167"/>
      <c r="P13" s="167"/>
      <c r="Q13" s="167"/>
      <c r="R13" s="167"/>
      <c r="S13" s="167"/>
      <c r="T13" s="167"/>
      <c r="U13" s="167"/>
      <c r="V13" s="167"/>
      <c r="W13" s="167"/>
      <c r="X13" s="167"/>
      <c r="Y13" s="167"/>
      <c r="Z13" s="167"/>
      <c r="AA13" s="167"/>
      <c r="AB13" s="167"/>
      <c r="AC13" s="167"/>
      <c r="AD13" s="167"/>
      <c r="AF13" s="167"/>
      <c r="AG13" s="167"/>
      <c r="AH13" s="167"/>
      <c r="AI13" s="167"/>
      <c r="AJ13" s="167"/>
      <c r="AK13" s="167"/>
      <c r="AM13" s="167"/>
    </row>
    <row r="14" spans="14:39" ht="72" customHeight="1" x14ac:dyDescent="0.2">
      <c r="N14" s="97" t="s">
        <v>437</v>
      </c>
      <c r="O14" s="97" t="s">
        <v>438</v>
      </c>
      <c r="P14" s="98" t="s">
        <v>439</v>
      </c>
      <c r="Q14" s="98" t="s">
        <v>440</v>
      </c>
      <c r="R14" s="135" t="s">
        <v>441</v>
      </c>
      <c r="S14" s="136"/>
      <c r="T14" s="136"/>
      <c r="U14" s="337"/>
      <c r="V14" s="332"/>
      <c r="W14" s="167"/>
      <c r="X14" s="332"/>
      <c r="Y14" s="336" t="s">
        <v>442</v>
      </c>
      <c r="Z14" s="294" t="s">
        <v>443</v>
      </c>
      <c r="AA14" s="334" t="s">
        <v>444</v>
      </c>
      <c r="AB14" s="97" t="s">
        <v>445</v>
      </c>
      <c r="AC14" s="97" t="s">
        <v>446</v>
      </c>
      <c r="AD14" s="98" t="s">
        <v>447</v>
      </c>
      <c r="AF14" s="336" t="s">
        <v>442</v>
      </c>
      <c r="AG14" s="294" t="s">
        <v>443</v>
      </c>
      <c r="AH14" s="334" t="s">
        <v>444</v>
      </c>
      <c r="AI14" s="97" t="s">
        <v>445</v>
      </c>
      <c r="AJ14" s="97" t="s">
        <v>446</v>
      </c>
      <c r="AK14" s="98" t="s">
        <v>447</v>
      </c>
      <c r="AM14" s="332"/>
    </row>
    <row r="15" spans="14:39" ht="282" customHeight="1" x14ac:dyDescent="0.2">
      <c r="N15" s="143" t="s">
        <v>573</v>
      </c>
      <c r="O15" s="143" t="s">
        <v>448</v>
      </c>
      <c r="P15" s="100" t="s">
        <v>449</v>
      </c>
      <c r="Q15" s="144" t="s">
        <v>574</v>
      </c>
      <c r="R15" s="142" t="s">
        <v>575</v>
      </c>
      <c r="S15" s="137"/>
      <c r="T15" s="137"/>
      <c r="U15" s="337"/>
      <c r="V15" s="332"/>
      <c r="W15" s="167"/>
      <c r="X15" s="332"/>
      <c r="Y15" s="335"/>
      <c r="Z15" s="294"/>
      <c r="AA15" s="335"/>
      <c r="AB15" s="99" t="s">
        <v>450</v>
      </c>
      <c r="AC15" s="99" t="s">
        <v>451</v>
      </c>
      <c r="AD15" s="99" t="s">
        <v>452</v>
      </c>
      <c r="AF15" s="335"/>
      <c r="AG15" s="294"/>
      <c r="AH15" s="335"/>
      <c r="AI15" s="99" t="s">
        <v>450</v>
      </c>
      <c r="AJ15" s="99" t="s">
        <v>451</v>
      </c>
      <c r="AK15" s="99" t="s">
        <v>452</v>
      </c>
      <c r="AM15" s="332"/>
    </row>
    <row r="16" spans="14:39" ht="81" customHeight="1" x14ac:dyDescent="0.2">
      <c r="N16" s="145" t="str">
        <f>'Lista de iniciativas de género'!I1</f>
        <v/>
      </c>
      <c r="O16" s="43"/>
      <c r="P16" s="43"/>
      <c r="Q16" s="44"/>
      <c r="R16" s="341" t="str">
        <f>'Lista de iniciativas de género'!K1</f>
        <v/>
      </c>
      <c r="S16" s="138"/>
      <c r="T16" s="169"/>
      <c r="U16" s="169"/>
      <c r="V16" s="167"/>
      <c r="W16" s="167"/>
      <c r="X16" s="167"/>
      <c r="Y16" s="42"/>
      <c r="Z16" s="43"/>
      <c r="AA16" s="44"/>
      <c r="AB16" s="45"/>
      <c r="AC16" s="44"/>
      <c r="AD16" s="45"/>
      <c r="AF16" s="42"/>
      <c r="AG16" s="43"/>
      <c r="AH16" s="44"/>
      <c r="AI16" s="45"/>
      <c r="AJ16" s="44"/>
      <c r="AK16" s="45"/>
      <c r="AM16" s="167"/>
    </row>
    <row r="17" spans="3:39" ht="117" customHeight="1" x14ac:dyDescent="0.2">
      <c r="N17" s="145" t="str">
        <f>'Lista de iniciativas de género'!I2</f>
        <v/>
      </c>
      <c r="O17" s="43"/>
      <c r="P17" s="43"/>
      <c r="Q17" s="44"/>
      <c r="R17" s="341" t="str">
        <f>'Lista de iniciativas de género'!K2</f>
        <v/>
      </c>
      <c r="S17" s="138"/>
      <c r="T17" s="169"/>
      <c r="U17" s="169"/>
      <c r="V17" s="167"/>
      <c r="W17" s="167"/>
      <c r="X17" s="167"/>
      <c r="Y17" s="42"/>
      <c r="Z17" s="43"/>
      <c r="AA17" s="44"/>
      <c r="AB17" s="45"/>
      <c r="AC17" s="44"/>
      <c r="AD17" s="45"/>
      <c r="AF17" s="42"/>
      <c r="AG17" s="43"/>
      <c r="AH17" s="44"/>
      <c r="AI17" s="45"/>
      <c r="AJ17" s="44"/>
      <c r="AK17" s="45"/>
      <c r="AM17" s="167"/>
    </row>
    <row r="18" spans="3:39" ht="160.5" customHeight="1" x14ac:dyDescent="0.2">
      <c r="N18" s="145" t="str">
        <f>'Lista de iniciativas de género'!I3</f>
        <v/>
      </c>
      <c r="O18" s="43"/>
      <c r="P18" s="43"/>
      <c r="Q18" s="44"/>
      <c r="R18" s="341" t="str">
        <f>'Lista de iniciativas de género'!K3</f>
        <v/>
      </c>
      <c r="S18" s="138"/>
      <c r="T18" s="169"/>
      <c r="U18" s="169"/>
      <c r="V18" s="167"/>
      <c r="W18" s="167"/>
      <c r="X18" s="167"/>
      <c r="Y18" s="42"/>
      <c r="Z18" s="43"/>
      <c r="AA18" s="44"/>
      <c r="AB18" s="45"/>
      <c r="AC18" s="44"/>
      <c r="AD18" s="45"/>
      <c r="AF18" s="42"/>
      <c r="AG18" s="43"/>
      <c r="AH18" s="44"/>
      <c r="AI18" s="45"/>
      <c r="AJ18" s="44"/>
      <c r="AK18" s="45"/>
      <c r="AM18" s="167"/>
    </row>
    <row r="19" spans="3:39" ht="97.5" customHeight="1" x14ac:dyDescent="0.2">
      <c r="N19" s="145" t="str">
        <f>'Lista de iniciativas de género'!I4</f>
        <v/>
      </c>
      <c r="O19" s="43"/>
      <c r="P19" s="43"/>
      <c r="Q19" s="44"/>
      <c r="R19" s="341" t="str">
        <f>'Lista de iniciativas de género'!K4</f>
        <v/>
      </c>
      <c r="S19" s="138"/>
      <c r="T19" s="169"/>
      <c r="U19" s="169"/>
      <c r="V19" s="167"/>
      <c r="W19" s="167"/>
      <c r="X19" s="167"/>
      <c r="Y19" s="42"/>
      <c r="Z19" s="43"/>
      <c r="AA19" s="44"/>
      <c r="AB19" s="45"/>
      <c r="AC19" s="44"/>
      <c r="AD19" s="45"/>
      <c r="AF19" s="42"/>
      <c r="AG19" s="43"/>
      <c r="AH19" s="44"/>
      <c r="AI19" s="45"/>
      <c r="AJ19" s="44"/>
      <c r="AK19" s="45"/>
      <c r="AM19" s="167"/>
    </row>
    <row r="20" spans="3:39" ht="99" customHeight="1" x14ac:dyDescent="0.2">
      <c r="N20" s="145" t="str">
        <f>'Lista de iniciativas de género'!I5</f>
        <v/>
      </c>
      <c r="O20" s="43"/>
      <c r="P20" s="43"/>
      <c r="Q20" s="44"/>
      <c r="R20" s="341" t="str">
        <f>'Lista de iniciativas de género'!K5</f>
        <v/>
      </c>
      <c r="S20" s="138"/>
      <c r="T20" s="169"/>
      <c r="U20" s="169"/>
      <c r="V20" s="167"/>
      <c r="W20" s="167"/>
      <c r="X20" s="167"/>
      <c r="Y20" s="42"/>
      <c r="Z20" s="43"/>
      <c r="AA20" s="44"/>
      <c r="AB20" s="45"/>
      <c r="AC20" s="44"/>
      <c r="AD20" s="45"/>
      <c r="AF20" s="42"/>
      <c r="AG20" s="43"/>
      <c r="AH20" s="44"/>
      <c r="AI20" s="45"/>
      <c r="AJ20" s="44"/>
      <c r="AK20" s="45"/>
      <c r="AM20" s="167"/>
    </row>
    <row r="21" spans="3:39" x14ac:dyDescent="0.2">
      <c r="N21" s="41"/>
      <c r="O21" s="41"/>
      <c r="P21" s="41"/>
      <c r="Q21" s="41"/>
      <c r="R21" s="41"/>
      <c r="S21" s="41"/>
      <c r="T21" s="41"/>
      <c r="U21" s="41"/>
      <c r="V21" s="41"/>
      <c r="W21" s="41"/>
      <c r="X21" s="41"/>
      <c r="Y21" s="41"/>
      <c r="Z21" s="41"/>
      <c r="AA21" s="41"/>
      <c r="AB21" s="41"/>
      <c r="AC21" s="41"/>
      <c r="AD21" s="41"/>
      <c r="AF21" s="41"/>
      <c r="AG21" s="41"/>
      <c r="AH21" s="41"/>
      <c r="AI21" s="41"/>
      <c r="AJ21" s="41"/>
      <c r="AK21" s="41"/>
      <c r="AM21" s="41"/>
    </row>
    <row r="22" spans="3:39" ht="34" x14ac:dyDescent="0.2">
      <c r="N22" s="317" t="s">
        <v>453</v>
      </c>
      <c r="O22" s="320" t="s">
        <v>454</v>
      </c>
      <c r="P22" s="165" t="s">
        <v>455</v>
      </c>
      <c r="Q22" s="101" t="s">
        <v>456</v>
      </c>
      <c r="R22" s="101" t="s">
        <v>457</v>
      </c>
      <c r="S22" s="101" t="s">
        <v>434</v>
      </c>
      <c r="T22" s="102" t="s">
        <v>458</v>
      </c>
      <c r="U22" s="101" t="s">
        <v>459</v>
      </c>
      <c r="V22" s="101" t="s">
        <v>460</v>
      </c>
      <c r="W22" s="131" t="s">
        <v>461</v>
      </c>
      <c r="X22" s="333"/>
      <c r="Y22" s="317" t="s">
        <v>462</v>
      </c>
      <c r="Z22" s="320" t="s">
        <v>460</v>
      </c>
      <c r="AA22" s="314" t="s">
        <v>463</v>
      </c>
      <c r="AB22" s="168"/>
      <c r="AC22" s="168"/>
      <c r="AD22" s="168"/>
      <c r="AF22" s="317" t="s">
        <v>462</v>
      </c>
      <c r="AG22" s="320" t="s">
        <v>460</v>
      </c>
      <c r="AH22" s="314" t="s">
        <v>463</v>
      </c>
      <c r="AI22" s="168"/>
      <c r="AJ22" s="168"/>
      <c r="AK22" s="168"/>
      <c r="AM22" s="331"/>
    </row>
    <row r="23" spans="3:39" ht="206" customHeight="1" x14ac:dyDescent="0.2">
      <c r="N23" s="318"/>
      <c r="O23" s="321"/>
      <c r="P23" s="309" t="s">
        <v>464</v>
      </c>
      <c r="Q23" s="309" t="s">
        <v>465</v>
      </c>
      <c r="R23" s="309" t="s">
        <v>466</v>
      </c>
      <c r="S23" s="103" t="s">
        <v>467</v>
      </c>
      <c r="T23" s="104" t="s">
        <v>468</v>
      </c>
      <c r="U23" s="309" t="s">
        <v>469</v>
      </c>
      <c r="V23" s="309" t="s">
        <v>470</v>
      </c>
      <c r="W23" s="309" t="s">
        <v>576</v>
      </c>
      <c r="X23" s="333"/>
      <c r="Y23" s="318"/>
      <c r="Z23" s="321"/>
      <c r="AA23" s="315"/>
      <c r="AB23" s="313"/>
      <c r="AC23" s="313"/>
      <c r="AD23" s="105"/>
      <c r="AF23" s="318"/>
      <c r="AG23" s="321"/>
      <c r="AH23" s="315"/>
      <c r="AI23" s="313"/>
      <c r="AJ23" s="313"/>
      <c r="AK23" s="105"/>
      <c r="AM23" s="331"/>
    </row>
    <row r="24" spans="3:39" ht="136" x14ac:dyDescent="0.2">
      <c r="N24" s="319"/>
      <c r="O24" s="321"/>
      <c r="P24" s="310"/>
      <c r="Q24" s="310"/>
      <c r="R24" s="310"/>
      <c r="S24" s="106" t="s">
        <v>471</v>
      </c>
      <c r="T24" s="107" t="s">
        <v>472</v>
      </c>
      <c r="U24" s="310"/>
      <c r="V24" s="310"/>
      <c r="W24" s="309"/>
      <c r="X24" s="333"/>
      <c r="Y24" s="319"/>
      <c r="Z24" s="321"/>
      <c r="AA24" s="316"/>
      <c r="AB24" s="313"/>
      <c r="AC24" s="313"/>
      <c r="AD24" s="105"/>
      <c r="AF24" s="319"/>
      <c r="AG24" s="321"/>
      <c r="AH24" s="316"/>
      <c r="AI24" s="313"/>
      <c r="AJ24" s="313"/>
      <c r="AK24" s="105"/>
      <c r="AM24" s="331"/>
    </row>
    <row r="25" spans="3:39" x14ac:dyDescent="0.2">
      <c r="C25" t="s">
        <v>473</v>
      </c>
      <c r="D25" t="s">
        <v>474</v>
      </c>
      <c r="E25" t="s">
        <v>347</v>
      </c>
      <c r="F25" t="s">
        <v>371</v>
      </c>
      <c r="G25" t="s">
        <v>475</v>
      </c>
      <c r="H25" t="s">
        <v>384</v>
      </c>
      <c r="I25" t="s">
        <v>389</v>
      </c>
      <c r="J25" t="s">
        <v>396</v>
      </c>
      <c r="K25" t="s">
        <v>401</v>
      </c>
      <c r="L25" t="s">
        <v>409</v>
      </c>
      <c r="N25" s="307" t="s">
        <v>476</v>
      </c>
      <c r="O25" s="308"/>
      <c r="P25" s="308"/>
      <c r="Q25" s="308"/>
      <c r="R25" s="308"/>
      <c r="S25" s="308"/>
      <c r="T25" s="308"/>
      <c r="U25" s="308"/>
      <c r="V25" s="308"/>
      <c r="W25" s="129"/>
      <c r="X25" s="168"/>
      <c r="Y25" s="108"/>
      <c r="Z25" s="168"/>
      <c r="AA25" s="109"/>
      <c r="AB25" s="168"/>
      <c r="AC25" s="168"/>
      <c r="AD25" s="168"/>
      <c r="AF25" s="108"/>
      <c r="AG25" s="168"/>
      <c r="AH25" s="109"/>
      <c r="AI25" s="168"/>
      <c r="AJ25" s="168"/>
      <c r="AK25" s="168"/>
      <c r="AM25" s="168"/>
    </row>
    <row r="26" spans="3:39" ht="34" x14ac:dyDescent="0.2">
      <c r="C26" t="s">
        <v>473</v>
      </c>
      <c r="D26" t="s">
        <v>474</v>
      </c>
      <c r="E26" t="s">
        <v>347</v>
      </c>
      <c r="I26" t="s">
        <v>389</v>
      </c>
      <c r="N26" s="110" t="s">
        <v>477</v>
      </c>
      <c r="O26" s="111" t="s">
        <v>478</v>
      </c>
      <c r="P26" s="112" t="str">
        <f t="shared" ref="P26:P33" si="0">IF(OR(C26=$P$10,D26=$P$10,E26=$P$10,F26=$P$10,G26=$P$10,H26=$P$10,I26=$P$10,J26=$P$10,K26=$P$10,L26=$P$10),"Sí","No")</f>
        <v>Sí</v>
      </c>
      <c r="Q26" s="113"/>
      <c r="R26" s="113"/>
      <c r="S26" s="113"/>
      <c r="T26" s="48">
        <v>0.42</v>
      </c>
      <c r="U26" s="113"/>
      <c r="V26" s="113"/>
      <c r="W26" s="132"/>
      <c r="Y26" s="114"/>
      <c r="Z26" s="115"/>
      <c r="AA26" s="116"/>
      <c r="AB26" s="168"/>
      <c r="AC26" s="168"/>
      <c r="AD26" s="168"/>
      <c r="AF26" s="116"/>
      <c r="AG26" s="116"/>
      <c r="AH26" s="116"/>
      <c r="AI26" s="168"/>
      <c r="AJ26" s="168"/>
      <c r="AK26" s="168"/>
      <c r="AM26" s="166"/>
    </row>
    <row r="27" spans="3:39" ht="34" x14ac:dyDescent="0.2">
      <c r="C27" t="s">
        <v>473</v>
      </c>
      <c r="D27" t="s">
        <v>474</v>
      </c>
      <c r="E27" t="s">
        <v>347</v>
      </c>
      <c r="I27" t="s">
        <v>389</v>
      </c>
      <c r="N27" s="117" t="s">
        <v>479</v>
      </c>
      <c r="O27" s="118" t="s">
        <v>478</v>
      </c>
      <c r="P27" s="112" t="str">
        <f t="shared" si="0"/>
        <v>Sí</v>
      </c>
      <c r="Q27" s="119"/>
      <c r="R27" s="119"/>
      <c r="S27" s="119"/>
      <c r="T27" s="48" t="s">
        <v>12</v>
      </c>
      <c r="U27" s="119"/>
      <c r="V27" s="119"/>
      <c r="W27" s="113"/>
      <c r="Y27" s="120"/>
      <c r="Z27" s="121"/>
      <c r="AA27" s="116"/>
      <c r="AB27" s="168"/>
      <c r="AC27" s="168"/>
      <c r="AD27" s="168"/>
      <c r="AF27" s="116"/>
      <c r="AG27" s="116"/>
      <c r="AH27" s="116"/>
      <c r="AI27" s="168"/>
      <c r="AJ27" s="168"/>
      <c r="AK27" s="168"/>
      <c r="AM27" s="166"/>
    </row>
    <row r="28" spans="3:39" ht="34" x14ac:dyDescent="0.2">
      <c r="C28" t="s">
        <v>473</v>
      </c>
      <c r="D28" t="s">
        <v>474</v>
      </c>
      <c r="N28" s="117" t="s">
        <v>480</v>
      </c>
      <c r="O28" s="118" t="s">
        <v>478</v>
      </c>
      <c r="P28" s="112" t="str">
        <f t="shared" si="0"/>
        <v>Sí</v>
      </c>
      <c r="Q28" s="119"/>
      <c r="R28" s="119"/>
      <c r="S28" s="119"/>
      <c r="T28" s="48">
        <v>0.38</v>
      </c>
      <c r="U28" s="119"/>
      <c r="V28" s="119"/>
      <c r="W28" s="113"/>
      <c r="Y28" s="120"/>
      <c r="Z28" s="121"/>
      <c r="AA28" s="116"/>
      <c r="AB28" s="168"/>
      <c r="AC28" s="168"/>
      <c r="AD28" s="168"/>
      <c r="AF28" s="116"/>
      <c r="AG28" s="116"/>
      <c r="AH28" s="116"/>
      <c r="AI28" s="168"/>
      <c r="AJ28" s="168"/>
      <c r="AK28" s="168"/>
      <c r="AM28" s="166"/>
    </row>
    <row r="29" spans="3:39" ht="34" x14ac:dyDescent="0.2">
      <c r="C29" t="s">
        <v>473</v>
      </c>
      <c r="D29" t="s">
        <v>474</v>
      </c>
      <c r="N29" s="117" t="s">
        <v>481</v>
      </c>
      <c r="O29" s="118" t="s">
        <v>478</v>
      </c>
      <c r="P29" s="112" t="str">
        <f t="shared" si="0"/>
        <v>Sí</v>
      </c>
      <c r="Q29" s="119"/>
      <c r="R29" s="119"/>
      <c r="S29" s="119"/>
      <c r="T29" s="48" t="s">
        <v>12</v>
      </c>
      <c r="U29" s="119"/>
      <c r="V29" s="119"/>
      <c r="W29" s="113"/>
      <c r="Y29" s="120"/>
      <c r="Z29" s="121"/>
      <c r="AA29" s="116"/>
      <c r="AB29" s="168"/>
      <c r="AC29" s="168"/>
      <c r="AD29" s="168"/>
      <c r="AF29" s="116"/>
      <c r="AG29" s="116"/>
      <c r="AH29" s="116"/>
      <c r="AI29" s="168"/>
      <c r="AJ29" s="168"/>
      <c r="AK29" s="168"/>
      <c r="AM29" s="166"/>
    </row>
    <row r="30" spans="3:39" ht="102" x14ac:dyDescent="0.2">
      <c r="D30" t="s">
        <v>474</v>
      </c>
      <c r="N30" s="117" t="s">
        <v>482</v>
      </c>
      <c r="O30" s="118" t="s">
        <v>478</v>
      </c>
      <c r="P30" s="112" t="str">
        <f t="shared" si="0"/>
        <v>Sí</v>
      </c>
      <c r="Q30" s="119"/>
      <c r="R30" s="119"/>
      <c r="S30" s="119"/>
      <c r="T30" s="49" t="s">
        <v>12</v>
      </c>
      <c r="U30" s="119"/>
      <c r="V30" s="119"/>
      <c r="W30" s="113"/>
      <c r="Y30" s="120"/>
      <c r="Z30" s="121"/>
      <c r="AA30" s="116"/>
      <c r="AB30" s="168"/>
      <c r="AC30" s="168"/>
      <c r="AD30" s="168"/>
      <c r="AF30" s="116"/>
      <c r="AG30" s="116"/>
      <c r="AH30" s="116"/>
      <c r="AI30" s="168"/>
      <c r="AJ30" s="168"/>
      <c r="AK30" s="168"/>
      <c r="AM30" s="166"/>
    </row>
    <row r="31" spans="3:39" ht="119" x14ac:dyDescent="0.2">
      <c r="D31" t="s">
        <v>474</v>
      </c>
      <c r="N31" s="117" t="s">
        <v>483</v>
      </c>
      <c r="O31" s="118" t="s">
        <v>478</v>
      </c>
      <c r="P31" s="112" t="str">
        <f t="shared" si="0"/>
        <v>Sí</v>
      </c>
      <c r="Q31" s="119"/>
      <c r="R31" s="119"/>
      <c r="S31" s="119"/>
      <c r="T31" s="49" t="s">
        <v>12</v>
      </c>
      <c r="U31" s="119"/>
      <c r="V31" s="119"/>
      <c r="W31" s="113"/>
      <c r="Y31" s="120"/>
      <c r="Z31" s="121"/>
      <c r="AA31" s="116"/>
      <c r="AB31" s="168"/>
      <c r="AC31" s="168"/>
      <c r="AD31" s="168"/>
      <c r="AF31" s="116"/>
      <c r="AG31" s="116"/>
      <c r="AH31" s="116"/>
      <c r="AI31" s="168"/>
      <c r="AJ31" s="168"/>
      <c r="AK31" s="168"/>
      <c r="AM31" s="166"/>
    </row>
    <row r="32" spans="3:39" ht="34" x14ac:dyDescent="0.2">
      <c r="C32" t="s">
        <v>473</v>
      </c>
      <c r="D32" t="s">
        <v>474</v>
      </c>
      <c r="E32" t="s">
        <v>347</v>
      </c>
      <c r="G32" t="s">
        <v>475</v>
      </c>
      <c r="I32" t="s">
        <v>389</v>
      </c>
      <c r="N32" s="117" t="s">
        <v>484</v>
      </c>
      <c r="O32" s="118" t="s">
        <v>485</v>
      </c>
      <c r="P32" s="112" t="str">
        <f t="shared" si="0"/>
        <v>Sí</v>
      </c>
      <c r="Q32" s="119"/>
      <c r="R32" s="119"/>
      <c r="S32" s="119"/>
      <c r="T32" s="48">
        <v>0.82</v>
      </c>
      <c r="U32" s="119"/>
      <c r="V32" s="119"/>
      <c r="W32" s="113"/>
      <c r="Y32" s="120"/>
      <c r="Z32" s="121"/>
      <c r="AA32" s="116"/>
      <c r="AB32" s="168"/>
      <c r="AC32" s="168"/>
      <c r="AD32" s="168"/>
      <c r="AF32" s="116"/>
      <c r="AG32" s="116"/>
      <c r="AH32" s="116"/>
      <c r="AI32" s="168"/>
      <c r="AJ32" s="168"/>
      <c r="AK32" s="168"/>
      <c r="AM32" s="166"/>
    </row>
    <row r="33" spans="3:39" ht="51" x14ac:dyDescent="0.2">
      <c r="C33" t="s">
        <v>473</v>
      </c>
      <c r="D33" t="s">
        <v>474</v>
      </c>
      <c r="G33" t="s">
        <v>475</v>
      </c>
      <c r="H33" t="s">
        <v>384</v>
      </c>
      <c r="I33" t="s">
        <v>389</v>
      </c>
      <c r="J33" t="s">
        <v>396</v>
      </c>
      <c r="L33" t="s">
        <v>409</v>
      </c>
      <c r="N33" s="117" t="s">
        <v>486</v>
      </c>
      <c r="O33" s="118" t="s">
        <v>485</v>
      </c>
      <c r="P33" s="112" t="str">
        <f t="shared" si="0"/>
        <v>Sí</v>
      </c>
      <c r="Q33" s="119"/>
      <c r="R33" s="119"/>
      <c r="S33" s="119"/>
      <c r="T33" s="48">
        <v>0.59</v>
      </c>
      <c r="U33" s="119"/>
      <c r="V33" s="119"/>
      <c r="W33" s="113"/>
      <c r="Y33" s="120"/>
      <c r="Z33" s="121"/>
      <c r="AA33" s="116"/>
      <c r="AB33" s="168"/>
      <c r="AC33" s="168"/>
      <c r="AD33" s="168"/>
      <c r="AF33" s="116"/>
      <c r="AG33" s="116"/>
      <c r="AH33" s="116"/>
      <c r="AI33" s="168"/>
      <c r="AJ33" s="168"/>
      <c r="AK33" s="168"/>
      <c r="AM33" s="166"/>
    </row>
    <row r="34" spans="3:39" ht="34" x14ac:dyDescent="0.2">
      <c r="F34" t="s">
        <v>371</v>
      </c>
      <c r="N34" s="117" t="s">
        <v>487</v>
      </c>
      <c r="O34" s="118" t="s">
        <v>478</v>
      </c>
      <c r="P34" s="112" t="str">
        <f t="shared" ref="P34:P65" si="1">IF(OR(C34=$P$10,D34=$P$10,E34=$P$10,F34=$P$10,G34=$P$10,H34=$P$10,I34=$P$10,J34=$P$10,K34=$P$10,L34=$P$10),"Sí","No")</f>
        <v>Sí</v>
      </c>
      <c r="Q34" s="119"/>
      <c r="R34" s="119"/>
      <c r="S34" s="119"/>
      <c r="T34" s="49" t="s">
        <v>12</v>
      </c>
      <c r="U34" s="119"/>
      <c r="V34" s="119"/>
      <c r="W34" s="113"/>
      <c r="Y34" s="120"/>
      <c r="Z34" s="121"/>
      <c r="AA34" s="116"/>
      <c r="AB34" s="168"/>
      <c r="AC34" s="168"/>
      <c r="AD34" s="168"/>
      <c r="AF34" s="116"/>
      <c r="AG34" s="116"/>
      <c r="AH34" s="116"/>
      <c r="AI34" s="168"/>
      <c r="AJ34" s="168"/>
      <c r="AK34" s="168"/>
      <c r="AM34" s="166"/>
    </row>
    <row r="35" spans="3:39" ht="34" x14ac:dyDescent="0.2">
      <c r="F35" t="s">
        <v>371</v>
      </c>
      <c r="N35" s="117" t="s">
        <v>488</v>
      </c>
      <c r="O35" s="118" t="s">
        <v>478</v>
      </c>
      <c r="P35" s="112" t="str">
        <f t="shared" si="1"/>
        <v>Sí</v>
      </c>
      <c r="Q35" s="119"/>
      <c r="R35" s="119"/>
      <c r="S35" s="119"/>
      <c r="T35" s="49" t="s">
        <v>12</v>
      </c>
      <c r="U35" s="119"/>
      <c r="V35" s="119"/>
      <c r="W35" s="113"/>
      <c r="Y35" s="120"/>
      <c r="Z35" s="121"/>
      <c r="AA35" s="116"/>
      <c r="AB35" s="168"/>
      <c r="AC35" s="168"/>
      <c r="AD35" s="168"/>
      <c r="AF35" s="116"/>
      <c r="AG35" s="116"/>
      <c r="AH35" s="116"/>
      <c r="AI35" s="168"/>
      <c r="AJ35" s="168"/>
      <c r="AK35" s="168"/>
      <c r="AM35" s="166"/>
    </row>
    <row r="36" spans="3:39" ht="68" x14ac:dyDescent="0.2">
      <c r="F36" t="s">
        <v>371</v>
      </c>
      <c r="N36" s="117" t="s">
        <v>489</v>
      </c>
      <c r="O36" s="118" t="s">
        <v>485</v>
      </c>
      <c r="P36" s="112" t="str">
        <f t="shared" si="1"/>
        <v>Sí</v>
      </c>
      <c r="Q36" s="119"/>
      <c r="R36" s="119"/>
      <c r="S36" s="119"/>
      <c r="T36" s="48">
        <v>1</v>
      </c>
      <c r="U36" s="119"/>
      <c r="V36" s="119"/>
      <c r="W36" s="113"/>
      <c r="Y36" s="120"/>
      <c r="Z36" s="121"/>
      <c r="AA36" s="116"/>
      <c r="AB36" s="168"/>
      <c r="AC36" s="168"/>
      <c r="AD36" s="168"/>
      <c r="AF36" s="116"/>
      <c r="AG36" s="116"/>
      <c r="AH36" s="116"/>
      <c r="AI36" s="168"/>
      <c r="AJ36" s="168"/>
      <c r="AK36" s="168"/>
      <c r="AM36" s="166"/>
    </row>
    <row r="37" spans="3:39" ht="85" x14ac:dyDescent="0.2">
      <c r="C37" t="s">
        <v>473</v>
      </c>
      <c r="F37" t="s">
        <v>371</v>
      </c>
      <c r="G37" t="s">
        <v>475</v>
      </c>
      <c r="H37" t="s">
        <v>384</v>
      </c>
      <c r="I37" t="s">
        <v>389</v>
      </c>
      <c r="J37" t="s">
        <v>396</v>
      </c>
      <c r="K37" t="s">
        <v>401</v>
      </c>
      <c r="L37" t="s">
        <v>409</v>
      </c>
      <c r="N37" s="117" t="s">
        <v>490</v>
      </c>
      <c r="O37" s="118" t="s">
        <v>478</v>
      </c>
      <c r="P37" s="112" t="str">
        <f t="shared" si="1"/>
        <v>Sí</v>
      </c>
      <c r="Q37" s="119"/>
      <c r="R37" s="119"/>
      <c r="S37" s="119"/>
      <c r="T37" s="50">
        <v>0.71</v>
      </c>
      <c r="U37" s="119"/>
      <c r="V37" s="119"/>
      <c r="W37" s="113"/>
      <c r="Y37" s="120"/>
      <c r="Z37" s="121"/>
      <c r="AA37" s="116"/>
      <c r="AB37" s="168"/>
      <c r="AC37" s="168"/>
      <c r="AD37" s="168"/>
      <c r="AF37" s="116"/>
      <c r="AG37" s="116"/>
      <c r="AH37" s="116"/>
      <c r="AI37" s="168"/>
      <c r="AJ37" s="168"/>
      <c r="AK37" s="168"/>
      <c r="AM37" s="166"/>
    </row>
    <row r="38" spans="3:39" ht="136" x14ac:dyDescent="0.2">
      <c r="G38" t="s">
        <v>475</v>
      </c>
      <c r="H38" t="s">
        <v>384</v>
      </c>
      <c r="I38" t="s">
        <v>389</v>
      </c>
      <c r="L38" t="s">
        <v>409</v>
      </c>
      <c r="N38" s="117" t="s">
        <v>491</v>
      </c>
      <c r="O38" s="118" t="s">
        <v>478</v>
      </c>
      <c r="P38" s="112" t="str">
        <f t="shared" si="1"/>
        <v>Sí</v>
      </c>
      <c r="Q38" s="119"/>
      <c r="R38" s="119"/>
      <c r="S38" s="119"/>
      <c r="T38" s="48">
        <v>0.81</v>
      </c>
      <c r="U38" s="119"/>
      <c r="V38" s="119"/>
      <c r="W38" s="113"/>
      <c r="Y38" s="120"/>
      <c r="Z38" s="121"/>
      <c r="AA38" s="116"/>
      <c r="AB38" s="168"/>
      <c r="AC38" s="168"/>
      <c r="AD38" s="168"/>
      <c r="AF38" s="116"/>
      <c r="AG38" s="116"/>
      <c r="AH38" s="116"/>
      <c r="AI38" s="168"/>
      <c r="AJ38" s="168"/>
      <c r="AK38" s="168"/>
      <c r="AM38" s="166"/>
    </row>
    <row r="39" spans="3:39" ht="68" x14ac:dyDescent="0.2">
      <c r="G39" t="s">
        <v>475</v>
      </c>
      <c r="H39" t="s">
        <v>384</v>
      </c>
      <c r="I39" t="s">
        <v>389</v>
      </c>
      <c r="L39" t="s">
        <v>409</v>
      </c>
      <c r="N39" s="117" t="s">
        <v>492</v>
      </c>
      <c r="O39" s="118" t="s">
        <v>478</v>
      </c>
      <c r="P39" s="112" t="str">
        <f t="shared" si="1"/>
        <v>Sí</v>
      </c>
      <c r="Q39" s="119"/>
      <c r="R39" s="119"/>
      <c r="S39" s="119"/>
      <c r="T39" s="50">
        <v>0.4</v>
      </c>
      <c r="U39" s="119"/>
      <c r="V39" s="119"/>
      <c r="W39" s="113"/>
      <c r="Y39" s="120"/>
      <c r="Z39" s="121"/>
      <c r="AA39" s="116"/>
      <c r="AB39" s="168"/>
      <c r="AC39" s="168"/>
      <c r="AD39" s="168"/>
      <c r="AF39" s="116"/>
      <c r="AG39" s="116"/>
      <c r="AH39" s="116"/>
      <c r="AI39" s="168"/>
      <c r="AJ39" s="168"/>
      <c r="AK39" s="168"/>
      <c r="AM39" s="166"/>
    </row>
    <row r="40" spans="3:39" ht="68" x14ac:dyDescent="0.2">
      <c r="G40" t="s">
        <v>475</v>
      </c>
      <c r="H40" t="s">
        <v>384</v>
      </c>
      <c r="I40" t="s">
        <v>389</v>
      </c>
      <c r="L40" t="s">
        <v>409</v>
      </c>
      <c r="N40" s="117" t="s">
        <v>493</v>
      </c>
      <c r="O40" s="118" t="s">
        <v>478</v>
      </c>
      <c r="P40" s="112" t="str">
        <f t="shared" si="1"/>
        <v>Sí</v>
      </c>
      <c r="Q40" s="119"/>
      <c r="R40" s="119"/>
      <c r="S40" s="119"/>
      <c r="T40" s="49" t="s">
        <v>12</v>
      </c>
      <c r="U40" s="119"/>
      <c r="V40" s="119"/>
      <c r="W40" s="113"/>
      <c r="Y40" s="120"/>
      <c r="Z40" s="121"/>
      <c r="AA40" s="116"/>
      <c r="AB40" s="168"/>
      <c r="AC40" s="168"/>
      <c r="AD40" s="168"/>
      <c r="AF40" s="116"/>
      <c r="AG40" s="116"/>
      <c r="AH40" s="116"/>
      <c r="AI40" s="168"/>
      <c r="AJ40" s="168"/>
      <c r="AK40" s="168"/>
      <c r="AM40" s="166"/>
    </row>
    <row r="41" spans="3:39" ht="68" x14ac:dyDescent="0.2">
      <c r="G41" t="s">
        <v>475</v>
      </c>
      <c r="J41" t="s">
        <v>396</v>
      </c>
      <c r="L41" t="s">
        <v>409</v>
      </c>
      <c r="N41" s="117" t="s">
        <v>494</v>
      </c>
      <c r="O41" s="118" t="s">
        <v>485</v>
      </c>
      <c r="P41" s="112" t="str">
        <f t="shared" si="1"/>
        <v>Sí</v>
      </c>
      <c r="Q41" s="119"/>
      <c r="R41" s="119"/>
      <c r="S41" s="119"/>
      <c r="T41" s="50">
        <v>0.81</v>
      </c>
      <c r="U41" s="119"/>
      <c r="V41" s="119"/>
      <c r="W41" s="113"/>
      <c r="Y41" s="120"/>
      <c r="Z41" s="121"/>
      <c r="AA41" s="116"/>
      <c r="AB41" s="168"/>
      <c r="AC41" s="168"/>
      <c r="AD41" s="168"/>
      <c r="AF41" s="116"/>
      <c r="AG41" s="116"/>
      <c r="AH41" s="116"/>
      <c r="AI41" s="168"/>
      <c r="AJ41" s="168"/>
      <c r="AK41" s="168"/>
      <c r="AM41" s="166"/>
    </row>
    <row r="42" spans="3:39" ht="85" x14ac:dyDescent="0.2">
      <c r="G42" t="s">
        <v>475</v>
      </c>
      <c r="H42" t="s">
        <v>384</v>
      </c>
      <c r="J42" t="s">
        <v>396</v>
      </c>
      <c r="L42" t="s">
        <v>409</v>
      </c>
      <c r="N42" s="117" t="s">
        <v>495</v>
      </c>
      <c r="O42" s="118" t="s">
        <v>485</v>
      </c>
      <c r="P42" s="112" t="str">
        <f t="shared" si="1"/>
        <v>Sí</v>
      </c>
      <c r="Q42" s="119"/>
      <c r="R42" s="119"/>
      <c r="S42" s="119"/>
      <c r="T42" s="48">
        <v>0.62</v>
      </c>
      <c r="U42" s="119"/>
      <c r="V42" s="119"/>
      <c r="W42" s="113"/>
      <c r="Y42" s="120"/>
      <c r="Z42" s="121"/>
      <c r="AA42" s="116"/>
      <c r="AB42" s="168"/>
      <c r="AC42" s="168"/>
      <c r="AD42" s="168"/>
      <c r="AF42" s="116"/>
      <c r="AG42" s="116"/>
      <c r="AH42" s="116"/>
      <c r="AI42" s="168"/>
      <c r="AJ42" s="168"/>
      <c r="AK42" s="168"/>
      <c r="AM42" s="166"/>
    </row>
    <row r="43" spans="3:39" ht="85" x14ac:dyDescent="0.2">
      <c r="G43" t="s">
        <v>475</v>
      </c>
      <c r="H43" t="s">
        <v>384</v>
      </c>
      <c r="L43" t="s">
        <v>409</v>
      </c>
      <c r="N43" s="117" t="s">
        <v>496</v>
      </c>
      <c r="O43" s="118" t="s">
        <v>485</v>
      </c>
      <c r="P43" s="112" t="str">
        <f t="shared" ref="P43" si="2">IF(OR(C43=$P$10,D43=$P$10,E43=$P$10,F43=$P$10,G43=$P$10,H43=$P$10,I43=$P$10,J43=$P$10,K43=$P$10,L43=$P$10),"Sí","No")</f>
        <v>Sí</v>
      </c>
      <c r="Q43" s="119"/>
      <c r="R43" s="119"/>
      <c r="S43" s="119"/>
      <c r="T43" s="48">
        <v>0.62</v>
      </c>
      <c r="U43" s="119"/>
      <c r="V43" s="119"/>
      <c r="W43" s="113"/>
      <c r="Y43" s="120"/>
      <c r="Z43" s="121"/>
      <c r="AA43" s="116"/>
      <c r="AB43" s="168"/>
      <c r="AC43" s="168"/>
      <c r="AD43" s="168"/>
      <c r="AF43" s="116"/>
      <c r="AG43" s="116"/>
      <c r="AH43" s="116"/>
      <c r="AI43" s="168"/>
      <c r="AJ43" s="168"/>
      <c r="AK43" s="168"/>
      <c r="AM43" s="166"/>
    </row>
    <row r="44" spans="3:39" ht="85" x14ac:dyDescent="0.2">
      <c r="K44" t="s">
        <v>401</v>
      </c>
      <c r="L44" t="s">
        <v>409</v>
      </c>
      <c r="N44" s="117" t="s">
        <v>497</v>
      </c>
      <c r="O44" s="118" t="s">
        <v>485</v>
      </c>
      <c r="P44" s="112" t="str">
        <f t="shared" si="1"/>
        <v>Sí</v>
      </c>
      <c r="Q44" s="119"/>
      <c r="R44" s="119"/>
      <c r="S44" s="119"/>
      <c r="T44" s="48">
        <v>0.43</v>
      </c>
      <c r="U44" s="119"/>
      <c r="V44" s="119"/>
      <c r="W44" s="113"/>
      <c r="Y44" s="120"/>
      <c r="Z44" s="121"/>
      <c r="AA44" s="116"/>
      <c r="AB44" s="168"/>
      <c r="AC44" s="168"/>
      <c r="AD44" s="168"/>
      <c r="AF44" s="116"/>
      <c r="AG44" s="116"/>
      <c r="AH44" s="116"/>
      <c r="AI44" s="168"/>
      <c r="AJ44" s="168"/>
      <c r="AK44" s="168"/>
      <c r="AM44" s="166"/>
    </row>
    <row r="45" spans="3:39" ht="68" x14ac:dyDescent="0.2">
      <c r="L45" t="s">
        <v>409</v>
      </c>
      <c r="N45" s="117" t="s">
        <v>498</v>
      </c>
      <c r="O45" s="118" t="s">
        <v>485</v>
      </c>
      <c r="P45" s="112" t="str">
        <f t="shared" si="1"/>
        <v>Sí</v>
      </c>
      <c r="Q45" s="119"/>
      <c r="R45" s="119"/>
      <c r="S45" s="119"/>
      <c r="T45" s="48">
        <v>0.31</v>
      </c>
      <c r="U45" s="119"/>
      <c r="V45" s="119"/>
      <c r="W45" s="113"/>
      <c r="Y45" s="120"/>
      <c r="Z45" s="121"/>
      <c r="AA45" s="116"/>
      <c r="AB45" s="168"/>
      <c r="AC45" s="168"/>
      <c r="AD45" s="168"/>
      <c r="AF45" s="116"/>
      <c r="AG45" s="116"/>
      <c r="AH45" s="116"/>
      <c r="AI45" s="168"/>
      <c r="AJ45" s="168"/>
      <c r="AK45" s="168"/>
      <c r="AM45" s="166"/>
    </row>
    <row r="46" spans="3:39" ht="85" x14ac:dyDescent="0.2">
      <c r="K46" t="s">
        <v>401</v>
      </c>
      <c r="L46" t="s">
        <v>409</v>
      </c>
      <c r="N46" s="117" t="s">
        <v>499</v>
      </c>
      <c r="O46" s="118" t="s">
        <v>485</v>
      </c>
      <c r="P46" s="112" t="str">
        <f t="shared" si="1"/>
        <v>Sí</v>
      </c>
      <c r="Q46" s="119"/>
      <c r="R46" s="119"/>
      <c r="S46" s="119"/>
      <c r="T46" s="49" t="s">
        <v>12</v>
      </c>
      <c r="U46" s="119"/>
      <c r="V46" s="119"/>
      <c r="W46" s="113"/>
      <c r="Y46" s="120"/>
      <c r="Z46" s="121"/>
      <c r="AA46" s="116"/>
      <c r="AB46" s="168"/>
      <c r="AC46" s="168"/>
      <c r="AD46" s="168"/>
      <c r="AF46" s="116"/>
      <c r="AG46" s="116"/>
      <c r="AH46" s="116"/>
      <c r="AI46" s="168"/>
      <c r="AJ46" s="168"/>
      <c r="AK46" s="168"/>
      <c r="AM46" s="166"/>
    </row>
    <row r="47" spans="3:39" ht="85" x14ac:dyDescent="0.2">
      <c r="L47" t="s">
        <v>409</v>
      </c>
      <c r="N47" s="117" t="s">
        <v>500</v>
      </c>
      <c r="O47" s="118" t="s">
        <v>485</v>
      </c>
      <c r="P47" s="112" t="str">
        <f t="shared" si="1"/>
        <v>Sí</v>
      </c>
      <c r="Q47" s="119"/>
      <c r="R47" s="119"/>
      <c r="S47" s="119"/>
      <c r="T47" s="49" t="s">
        <v>12</v>
      </c>
      <c r="U47" s="119"/>
      <c r="V47" s="119"/>
      <c r="W47" s="113"/>
      <c r="Y47" s="120"/>
      <c r="Z47" s="121"/>
      <c r="AA47" s="116"/>
      <c r="AB47" s="168"/>
      <c r="AC47" s="168"/>
      <c r="AD47" s="168"/>
      <c r="AF47" s="116"/>
      <c r="AG47" s="116"/>
      <c r="AH47" s="116"/>
      <c r="AI47" s="168"/>
      <c r="AJ47" s="168"/>
      <c r="AK47" s="168"/>
      <c r="AM47" s="166"/>
    </row>
    <row r="48" spans="3:39" ht="51" x14ac:dyDescent="0.2">
      <c r="D48" t="s">
        <v>474</v>
      </c>
      <c r="G48" t="s">
        <v>475</v>
      </c>
      <c r="K48" t="s">
        <v>401</v>
      </c>
      <c r="N48" s="117" t="s">
        <v>501</v>
      </c>
      <c r="O48" s="118" t="s">
        <v>478</v>
      </c>
      <c r="P48" s="112" t="str">
        <f t="shared" ref="P48" si="3">IF(OR(C48=$P$10,D48=$P$10,E48=$P$10,F48=$P$10,G48=$P$10,H48=$P$10,I48=$P$10,J48=$P$10,K48=$P$10,L48=$P$10),"Sí","No")</f>
        <v>Sí</v>
      </c>
      <c r="Q48" s="119"/>
      <c r="R48" s="119"/>
      <c r="S48" s="119"/>
      <c r="T48" s="49" t="s">
        <v>12</v>
      </c>
      <c r="U48" s="119"/>
      <c r="V48" s="119"/>
      <c r="W48" s="133"/>
      <c r="Y48" s="120"/>
      <c r="Z48" s="121"/>
      <c r="AA48" s="116"/>
      <c r="AB48" s="168"/>
      <c r="AC48" s="168"/>
      <c r="AD48" s="168"/>
      <c r="AF48" s="116"/>
      <c r="AG48" s="116"/>
      <c r="AH48" s="116"/>
      <c r="AI48" s="168"/>
      <c r="AJ48" s="168"/>
      <c r="AK48" s="168"/>
      <c r="AM48" s="166"/>
    </row>
    <row r="49" spans="2:39" ht="85" x14ac:dyDescent="0.2">
      <c r="D49" t="s">
        <v>474</v>
      </c>
      <c r="G49" t="s">
        <v>475</v>
      </c>
      <c r="K49" t="s">
        <v>401</v>
      </c>
      <c r="N49" s="117" t="s">
        <v>502</v>
      </c>
      <c r="O49" s="118" t="s">
        <v>478</v>
      </c>
      <c r="P49" s="112" t="str">
        <f t="shared" si="1"/>
        <v>Sí</v>
      </c>
      <c r="Q49" s="119"/>
      <c r="R49" s="119"/>
      <c r="S49" s="119"/>
      <c r="T49" s="49" t="s">
        <v>12</v>
      </c>
      <c r="U49" s="119"/>
      <c r="V49" s="119"/>
      <c r="W49" s="133"/>
      <c r="Y49" s="120"/>
      <c r="Z49" s="121"/>
      <c r="AA49" s="116"/>
      <c r="AB49" s="168"/>
      <c r="AC49" s="168"/>
      <c r="AD49" s="168"/>
      <c r="AF49" s="116"/>
      <c r="AG49" s="116"/>
      <c r="AH49" s="116"/>
      <c r="AI49" s="168"/>
      <c r="AJ49" s="168"/>
      <c r="AK49" s="168"/>
      <c r="AM49" s="166"/>
    </row>
    <row r="50" spans="2:39" ht="16" customHeight="1" x14ac:dyDescent="0.2">
      <c r="B50" t="str">
        <f t="shared" ref="B50" si="4">IF(OR(C50=$P$10,D50=$P$10,E50=$P$10,F50=$P$10,G50=$P$10,H50=$P$10,I50=$P$10,J50=$P$10,K50=$P$10,L50=$P$10),"Yes","No")</f>
        <v>Yes</v>
      </c>
      <c r="N50" s="311" t="s">
        <v>503</v>
      </c>
      <c r="O50" s="312"/>
      <c r="P50" s="312"/>
      <c r="Q50" s="312"/>
      <c r="R50" s="312"/>
      <c r="S50" s="312"/>
      <c r="T50" s="312"/>
      <c r="U50" s="312"/>
      <c r="V50" s="312"/>
      <c r="W50" s="134"/>
      <c r="X50" s="168"/>
      <c r="Y50" s="108"/>
      <c r="Z50" s="168"/>
      <c r="AA50" s="109"/>
      <c r="AB50" s="168"/>
      <c r="AC50" s="168"/>
      <c r="AD50" s="168"/>
      <c r="AF50" s="109"/>
      <c r="AG50" s="109"/>
      <c r="AH50" s="109"/>
      <c r="AI50" s="168"/>
      <c r="AJ50" s="168"/>
      <c r="AK50" s="168"/>
      <c r="AM50" s="168"/>
    </row>
    <row r="51" spans="2:39" ht="68" x14ac:dyDescent="0.2">
      <c r="C51" t="s">
        <v>473</v>
      </c>
      <c r="D51" t="s">
        <v>474</v>
      </c>
      <c r="E51" t="s">
        <v>347</v>
      </c>
      <c r="G51" t="s">
        <v>475</v>
      </c>
      <c r="I51" t="s">
        <v>389</v>
      </c>
      <c r="N51" s="110" t="s">
        <v>504</v>
      </c>
      <c r="O51" s="111" t="s">
        <v>478</v>
      </c>
      <c r="P51" s="112" t="str">
        <f t="shared" si="1"/>
        <v>Sí</v>
      </c>
      <c r="Q51" s="122"/>
      <c r="R51" s="122"/>
      <c r="S51" s="122"/>
      <c r="T51" s="49" t="s">
        <v>12</v>
      </c>
      <c r="U51" s="46"/>
      <c r="V51" s="122"/>
      <c r="W51" s="132"/>
      <c r="Y51" s="114"/>
      <c r="Z51" s="115"/>
      <c r="AA51" s="123"/>
      <c r="AB51" s="168"/>
      <c r="AC51" s="168"/>
      <c r="AD51" s="168"/>
      <c r="AF51" s="123"/>
      <c r="AG51" s="123"/>
      <c r="AH51" s="123"/>
      <c r="AI51" s="168"/>
      <c r="AJ51" s="168"/>
      <c r="AK51" s="168"/>
      <c r="AM51" s="166"/>
    </row>
    <row r="52" spans="2:39" ht="119" x14ac:dyDescent="0.2">
      <c r="E52" t="s">
        <v>347</v>
      </c>
      <c r="N52" s="117" t="s">
        <v>505</v>
      </c>
      <c r="O52" s="118" t="s">
        <v>485</v>
      </c>
      <c r="P52" s="112" t="str">
        <f t="shared" si="1"/>
        <v>Sí</v>
      </c>
      <c r="Q52" s="119"/>
      <c r="R52" s="119"/>
      <c r="S52" s="119"/>
      <c r="T52" s="49" t="s">
        <v>12</v>
      </c>
      <c r="U52" s="47"/>
      <c r="V52" s="119"/>
      <c r="W52" s="132"/>
      <c r="Y52" s="120"/>
      <c r="Z52" s="121"/>
      <c r="AA52" s="123"/>
      <c r="AB52" s="168"/>
      <c r="AC52" s="168"/>
      <c r="AD52" s="168"/>
      <c r="AF52" s="123"/>
      <c r="AG52" s="123"/>
      <c r="AH52" s="123"/>
      <c r="AI52" s="168"/>
      <c r="AJ52" s="168"/>
      <c r="AK52" s="168"/>
      <c r="AM52" s="166"/>
    </row>
    <row r="53" spans="2:39" ht="102" x14ac:dyDescent="0.2">
      <c r="D53" t="s">
        <v>474</v>
      </c>
      <c r="E53" t="s">
        <v>347</v>
      </c>
      <c r="N53" s="117" t="s">
        <v>506</v>
      </c>
      <c r="O53" s="118" t="s">
        <v>485</v>
      </c>
      <c r="P53" s="112" t="str">
        <f t="shared" si="1"/>
        <v>Sí</v>
      </c>
      <c r="Q53" s="119"/>
      <c r="R53" s="119"/>
      <c r="S53" s="119"/>
      <c r="T53" s="49" t="s">
        <v>12</v>
      </c>
      <c r="U53" s="47"/>
      <c r="V53" s="119"/>
      <c r="W53" s="113"/>
      <c r="Y53" s="120"/>
      <c r="Z53" s="121"/>
      <c r="AA53" s="123"/>
      <c r="AB53" s="168"/>
      <c r="AC53" s="168"/>
      <c r="AD53" s="168"/>
      <c r="AF53" s="123"/>
      <c r="AG53" s="123"/>
      <c r="AH53" s="123"/>
      <c r="AI53" s="168"/>
      <c r="AJ53" s="168"/>
      <c r="AK53" s="168"/>
      <c r="AM53" s="166"/>
    </row>
    <row r="54" spans="2:39" ht="68" x14ac:dyDescent="0.2">
      <c r="E54" t="s">
        <v>347</v>
      </c>
      <c r="N54" s="117" t="s">
        <v>507</v>
      </c>
      <c r="O54" s="118" t="s">
        <v>485</v>
      </c>
      <c r="P54" s="112" t="str">
        <f t="shared" si="1"/>
        <v>Sí</v>
      </c>
      <c r="Q54" s="119"/>
      <c r="R54" s="119"/>
      <c r="S54" s="119"/>
      <c r="T54" s="49" t="s">
        <v>12</v>
      </c>
      <c r="U54" s="47"/>
      <c r="V54" s="119"/>
      <c r="W54" s="113"/>
      <c r="Y54" s="120"/>
      <c r="Z54" s="121"/>
      <c r="AA54" s="123"/>
      <c r="AB54" s="168"/>
      <c r="AC54" s="168"/>
      <c r="AD54" s="168"/>
      <c r="AF54" s="123"/>
      <c r="AG54" s="123"/>
      <c r="AH54" s="123"/>
      <c r="AI54" s="168"/>
      <c r="AJ54" s="168"/>
      <c r="AK54" s="168"/>
      <c r="AM54" s="166"/>
    </row>
    <row r="55" spans="2:39" ht="68" x14ac:dyDescent="0.2">
      <c r="E55" t="s">
        <v>347</v>
      </c>
      <c r="N55" s="117" t="s">
        <v>508</v>
      </c>
      <c r="O55" s="118" t="s">
        <v>485</v>
      </c>
      <c r="P55" s="112" t="str">
        <f t="shared" si="1"/>
        <v>Sí</v>
      </c>
      <c r="Q55" s="119"/>
      <c r="R55" s="119"/>
      <c r="S55" s="119"/>
      <c r="T55" s="49" t="s">
        <v>12</v>
      </c>
      <c r="U55" s="47"/>
      <c r="V55" s="119"/>
      <c r="W55" s="113"/>
      <c r="Y55" s="120"/>
      <c r="Z55" s="121"/>
      <c r="AA55" s="123"/>
      <c r="AB55" s="168"/>
      <c r="AC55" s="168"/>
      <c r="AD55" s="168"/>
      <c r="AF55" s="123"/>
      <c r="AG55" s="123"/>
      <c r="AH55" s="123"/>
      <c r="AI55" s="168"/>
      <c r="AJ55" s="168"/>
      <c r="AK55" s="168"/>
      <c r="AM55" s="166"/>
    </row>
    <row r="56" spans="2:39" ht="85" x14ac:dyDescent="0.2">
      <c r="G56" t="s">
        <v>475</v>
      </c>
      <c r="N56" s="117" t="s">
        <v>509</v>
      </c>
      <c r="O56" s="118" t="s">
        <v>485</v>
      </c>
      <c r="P56" s="112" t="str">
        <f t="shared" si="1"/>
        <v>Sí</v>
      </c>
      <c r="Q56" s="119"/>
      <c r="R56" s="119"/>
      <c r="S56" s="119"/>
      <c r="T56" s="49" t="s">
        <v>12</v>
      </c>
      <c r="U56" s="47"/>
      <c r="V56" s="119"/>
      <c r="W56" s="113"/>
      <c r="Y56" s="120"/>
      <c r="Z56" s="121"/>
      <c r="AA56" s="123"/>
      <c r="AB56" s="168"/>
      <c r="AC56" s="168"/>
      <c r="AD56" s="168"/>
      <c r="AF56" s="123"/>
      <c r="AG56" s="123"/>
      <c r="AH56" s="123"/>
      <c r="AI56" s="168"/>
      <c r="AJ56" s="168"/>
      <c r="AK56" s="168"/>
      <c r="AM56" s="166"/>
    </row>
    <row r="57" spans="2:39" ht="51" x14ac:dyDescent="0.2">
      <c r="G57" t="s">
        <v>475</v>
      </c>
      <c r="N57" s="117" t="s">
        <v>510</v>
      </c>
      <c r="O57" s="118" t="s">
        <v>485</v>
      </c>
      <c r="P57" s="112" t="str">
        <f t="shared" si="1"/>
        <v>Sí</v>
      </c>
      <c r="Q57" s="119"/>
      <c r="R57" s="119"/>
      <c r="S57" s="119"/>
      <c r="T57" s="49" t="s">
        <v>12</v>
      </c>
      <c r="U57" s="47"/>
      <c r="V57" s="119"/>
      <c r="W57" s="113"/>
      <c r="Y57" s="120"/>
      <c r="Z57" s="121"/>
      <c r="AA57" s="123"/>
      <c r="AB57" s="168"/>
      <c r="AC57" s="168"/>
      <c r="AD57" s="168"/>
      <c r="AF57" s="123"/>
      <c r="AG57" s="123"/>
      <c r="AH57" s="123"/>
      <c r="AI57" s="168"/>
      <c r="AJ57" s="168"/>
      <c r="AK57" s="168"/>
      <c r="AM57" s="166"/>
    </row>
    <row r="58" spans="2:39" ht="136" x14ac:dyDescent="0.2">
      <c r="G58" t="s">
        <v>377</v>
      </c>
      <c r="H58" t="s">
        <v>384</v>
      </c>
      <c r="I58" t="s">
        <v>389</v>
      </c>
      <c r="N58" s="117" t="s">
        <v>511</v>
      </c>
      <c r="O58" s="118" t="s">
        <v>478</v>
      </c>
      <c r="P58" s="112" t="str">
        <f t="shared" si="1"/>
        <v>Sí</v>
      </c>
      <c r="Q58" s="119"/>
      <c r="R58" s="119"/>
      <c r="S58" s="119"/>
      <c r="T58" s="49" t="s">
        <v>12</v>
      </c>
      <c r="U58" s="47"/>
      <c r="V58" s="119"/>
      <c r="W58" s="113"/>
      <c r="Y58" s="120"/>
      <c r="Z58" s="121"/>
      <c r="AA58" s="123"/>
      <c r="AB58" s="168"/>
      <c r="AC58" s="168"/>
      <c r="AD58" s="168"/>
      <c r="AF58" s="123"/>
      <c r="AG58" s="123"/>
      <c r="AH58" s="123"/>
      <c r="AI58" s="168"/>
      <c r="AJ58" s="168"/>
      <c r="AK58" s="168"/>
      <c r="AM58" s="166"/>
    </row>
    <row r="59" spans="2:39" ht="68" x14ac:dyDescent="0.2">
      <c r="H59" t="s">
        <v>384</v>
      </c>
      <c r="N59" s="117" t="s">
        <v>512</v>
      </c>
      <c r="O59" s="118" t="s">
        <v>478</v>
      </c>
      <c r="P59" s="112" t="str">
        <f t="shared" si="1"/>
        <v>Sí</v>
      </c>
      <c r="Q59" s="119"/>
      <c r="R59" s="119"/>
      <c r="S59" s="119"/>
      <c r="T59" s="49" t="s">
        <v>12</v>
      </c>
      <c r="U59" s="47"/>
      <c r="V59" s="119"/>
      <c r="W59" s="113"/>
      <c r="Y59" s="120"/>
      <c r="Z59" s="121"/>
      <c r="AA59" s="123"/>
      <c r="AB59" s="168"/>
      <c r="AC59" s="168"/>
      <c r="AD59" s="168"/>
      <c r="AF59" s="123"/>
      <c r="AG59" s="123"/>
      <c r="AH59" s="123"/>
      <c r="AI59" s="168"/>
      <c r="AJ59" s="168"/>
      <c r="AK59" s="168"/>
      <c r="AM59" s="166"/>
    </row>
    <row r="60" spans="2:39" ht="119" x14ac:dyDescent="0.2">
      <c r="H60" t="s">
        <v>384</v>
      </c>
      <c r="N60" s="117" t="s">
        <v>513</v>
      </c>
      <c r="O60" s="118" t="s">
        <v>485</v>
      </c>
      <c r="P60" s="112" t="str">
        <f t="shared" si="1"/>
        <v>Sí</v>
      </c>
      <c r="Q60" s="119"/>
      <c r="R60" s="119"/>
      <c r="S60" s="119"/>
      <c r="T60" s="49" t="s">
        <v>12</v>
      </c>
      <c r="U60" s="47"/>
      <c r="V60" s="119"/>
      <c r="W60" s="113"/>
      <c r="Y60" s="120"/>
      <c r="Z60" s="121"/>
      <c r="AA60" s="123"/>
      <c r="AB60" s="168"/>
      <c r="AC60" s="168"/>
      <c r="AD60" s="168"/>
      <c r="AF60" s="123"/>
      <c r="AG60" s="123"/>
      <c r="AH60" s="123"/>
      <c r="AI60" s="168"/>
      <c r="AJ60" s="168"/>
      <c r="AK60" s="168"/>
      <c r="AM60" s="166"/>
    </row>
    <row r="61" spans="2:39" ht="119" x14ac:dyDescent="0.2">
      <c r="G61" t="s">
        <v>475</v>
      </c>
      <c r="J61" t="s">
        <v>396</v>
      </c>
      <c r="N61" s="117" t="s">
        <v>514</v>
      </c>
      <c r="O61" s="118" t="s">
        <v>478</v>
      </c>
      <c r="P61" s="112" t="str">
        <f t="shared" si="1"/>
        <v>Sí</v>
      </c>
      <c r="Q61" s="119"/>
      <c r="R61" s="119"/>
      <c r="S61" s="119"/>
      <c r="T61" s="49" t="s">
        <v>12</v>
      </c>
      <c r="U61" s="47"/>
      <c r="V61" s="119"/>
      <c r="W61" s="113"/>
      <c r="Y61" s="120"/>
      <c r="Z61" s="121"/>
      <c r="AA61" s="123"/>
      <c r="AB61" s="168"/>
      <c r="AC61" s="168"/>
      <c r="AD61" s="168"/>
      <c r="AF61" s="123"/>
      <c r="AG61" s="123"/>
      <c r="AH61" s="123"/>
      <c r="AI61" s="168"/>
      <c r="AJ61" s="168"/>
      <c r="AK61" s="168"/>
      <c r="AM61" s="166"/>
    </row>
    <row r="62" spans="2:39" ht="51" x14ac:dyDescent="0.2">
      <c r="I62" t="s">
        <v>389</v>
      </c>
      <c r="N62" s="117" t="s">
        <v>515</v>
      </c>
      <c r="O62" s="118" t="s">
        <v>478</v>
      </c>
      <c r="P62" s="112" t="str">
        <f t="shared" si="1"/>
        <v>Sí</v>
      </c>
      <c r="Q62" s="119"/>
      <c r="R62" s="119"/>
      <c r="S62" s="119"/>
      <c r="T62" s="49" t="s">
        <v>12</v>
      </c>
      <c r="U62" s="47"/>
      <c r="V62" s="119"/>
      <c r="W62" s="113"/>
      <c r="Y62" s="120"/>
      <c r="Z62" s="121"/>
      <c r="AA62" s="123"/>
      <c r="AB62" s="168"/>
      <c r="AC62" s="168"/>
      <c r="AD62" s="168"/>
      <c r="AF62" s="123"/>
      <c r="AG62" s="123"/>
      <c r="AH62" s="123"/>
      <c r="AI62" s="168"/>
      <c r="AJ62" s="168"/>
      <c r="AK62" s="168"/>
      <c r="AM62" s="166"/>
    </row>
    <row r="63" spans="2:39" ht="102" x14ac:dyDescent="0.2">
      <c r="K63" t="s">
        <v>401</v>
      </c>
      <c r="L63" t="s">
        <v>409</v>
      </c>
      <c r="N63" s="117" t="s">
        <v>516</v>
      </c>
      <c r="O63" s="118" t="s">
        <v>478</v>
      </c>
      <c r="P63" s="112" t="str">
        <f t="shared" si="1"/>
        <v>Sí</v>
      </c>
      <c r="Q63" s="119"/>
      <c r="R63" s="119"/>
      <c r="S63" s="119"/>
      <c r="T63" s="49" t="s">
        <v>12</v>
      </c>
      <c r="U63" s="47"/>
      <c r="V63" s="119"/>
      <c r="W63" s="113"/>
      <c r="Y63" s="120"/>
      <c r="Z63" s="121"/>
      <c r="AA63" s="123"/>
      <c r="AB63" s="168"/>
      <c r="AC63" s="168"/>
      <c r="AD63" s="168"/>
      <c r="AF63" s="123"/>
      <c r="AG63" s="123"/>
      <c r="AH63" s="123"/>
      <c r="AI63" s="168"/>
      <c r="AJ63" s="168"/>
      <c r="AK63" s="168"/>
      <c r="AM63" s="166"/>
    </row>
    <row r="64" spans="2:39" ht="102" x14ac:dyDescent="0.2">
      <c r="K64" t="s">
        <v>401</v>
      </c>
      <c r="L64" t="s">
        <v>409</v>
      </c>
      <c r="N64" s="117" t="s">
        <v>517</v>
      </c>
      <c r="O64" s="118" t="s">
        <v>478</v>
      </c>
      <c r="P64" s="112" t="str">
        <f t="shared" si="1"/>
        <v>Sí</v>
      </c>
      <c r="Q64" s="119"/>
      <c r="R64" s="119"/>
      <c r="S64" s="119"/>
      <c r="T64" s="49" t="s">
        <v>12</v>
      </c>
      <c r="U64" s="47"/>
      <c r="V64" s="119"/>
      <c r="W64" s="113"/>
      <c r="Y64" s="120"/>
      <c r="Z64" s="121"/>
      <c r="AA64" s="123"/>
      <c r="AB64" s="168"/>
      <c r="AC64" s="168"/>
      <c r="AD64" s="168"/>
      <c r="AF64" s="123"/>
      <c r="AG64" s="123"/>
      <c r="AH64" s="123"/>
      <c r="AI64" s="168"/>
      <c r="AJ64" s="168"/>
      <c r="AK64" s="168"/>
      <c r="AM64" s="166"/>
    </row>
    <row r="65" spans="14:39" ht="68" x14ac:dyDescent="0.2">
      <c r="N65" s="117" t="s">
        <v>518</v>
      </c>
      <c r="O65" s="118" t="s">
        <v>485</v>
      </c>
      <c r="P65" s="112" t="str">
        <f t="shared" si="1"/>
        <v>Sí</v>
      </c>
      <c r="Q65" s="119"/>
      <c r="R65" s="119"/>
      <c r="S65" s="119"/>
      <c r="T65" s="49" t="s">
        <v>12</v>
      </c>
      <c r="U65" s="47"/>
      <c r="V65" s="119"/>
      <c r="W65" s="113"/>
      <c r="Y65" s="120"/>
      <c r="Z65" s="121"/>
      <c r="AA65" s="123"/>
      <c r="AB65" s="168"/>
      <c r="AC65" s="168"/>
      <c r="AD65" s="168"/>
      <c r="AF65" s="123"/>
      <c r="AG65" s="123"/>
      <c r="AH65" s="123"/>
      <c r="AI65" s="168"/>
      <c r="AJ65" s="168"/>
      <c r="AK65" s="168"/>
      <c r="AM65" s="166"/>
    </row>
    <row r="66" spans="14:39" x14ac:dyDescent="0.2">
      <c r="N66" s="167"/>
      <c r="O66" s="167"/>
      <c r="P66" s="169"/>
      <c r="Q66" s="167"/>
      <c r="R66" s="167"/>
      <c r="S66" s="167"/>
      <c r="T66" s="167"/>
      <c r="U66" s="167"/>
      <c r="V66" s="167"/>
      <c r="W66" s="167"/>
      <c r="X66" s="167"/>
      <c r="Y66" s="167"/>
      <c r="Z66" s="167"/>
      <c r="AA66" s="169"/>
      <c r="AB66" s="167"/>
      <c r="AC66" s="167"/>
      <c r="AD66" s="167"/>
      <c r="AF66" s="167"/>
      <c r="AG66" s="167"/>
      <c r="AH66" s="169"/>
      <c r="AI66" s="167"/>
      <c r="AJ66" s="167"/>
      <c r="AK66" s="167"/>
      <c r="AM66" s="167"/>
    </row>
  </sheetData>
  <mergeCells count="54">
    <mergeCell ref="AM22:AM24"/>
    <mergeCell ref="Q23:Q24"/>
    <mergeCell ref="R23:R24"/>
    <mergeCell ref="AB23:AB24"/>
    <mergeCell ref="AM14:AM15"/>
    <mergeCell ref="X22:X24"/>
    <mergeCell ref="Y22:Y24"/>
    <mergeCell ref="Z22:Z24"/>
    <mergeCell ref="AG14:AG15"/>
    <mergeCell ref="AH14:AH15"/>
    <mergeCell ref="AA14:AA15"/>
    <mergeCell ref="AF14:AF15"/>
    <mergeCell ref="U14:U15"/>
    <mergeCell ref="V14:V15"/>
    <mergeCell ref="X14:X15"/>
    <mergeCell ref="Y14:Y15"/>
    <mergeCell ref="N1:V1"/>
    <mergeCell ref="AA11:AD11"/>
    <mergeCell ref="AA12:AD12"/>
    <mergeCell ref="P4:R4"/>
    <mergeCell ref="N4:O4"/>
    <mergeCell ref="P12:V12"/>
    <mergeCell ref="P10:R10"/>
    <mergeCell ref="P11:V11"/>
    <mergeCell ref="P9:R9"/>
    <mergeCell ref="N5:O5"/>
    <mergeCell ref="P5:R5"/>
    <mergeCell ref="Y1:AK1"/>
    <mergeCell ref="N2:AK2"/>
    <mergeCell ref="Y7:AD7"/>
    <mergeCell ref="AF7:AK7"/>
    <mergeCell ref="AA10:AD10"/>
    <mergeCell ref="N25:V25"/>
    <mergeCell ref="U23:U24"/>
    <mergeCell ref="V23:V24"/>
    <mergeCell ref="N50:V50"/>
    <mergeCell ref="AJ23:AJ24"/>
    <mergeCell ref="AA22:AA24"/>
    <mergeCell ref="AH22:AH24"/>
    <mergeCell ref="AC23:AC24"/>
    <mergeCell ref="AI23:AI24"/>
    <mergeCell ref="AF22:AF24"/>
    <mergeCell ref="AG22:AG24"/>
    <mergeCell ref="N22:N24"/>
    <mergeCell ref="O22:O24"/>
    <mergeCell ref="W23:W24"/>
    <mergeCell ref="P23:P24"/>
    <mergeCell ref="AH12:AK12"/>
    <mergeCell ref="Z14:Z15"/>
    <mergeCell ref="AH10:AK10"/>
    <mergeCell ref="N7:N8"/>
    <mergeCell ref="O7:O8"/>
    <mergeCell ref="P7:R8"/>
    <mergeCell ref="AH11:AK11"/>
  </mergeCells>
  <conditionalFormatting sqref="P26:P49 P51:P65">
    <cfRule type="expression" dxfId="42" priority="36">
      <formula>P26="No"</formula>
    </cfRule>
  </conditionalFormatting>
  <conditionalFormatting sqref="P26:P49">
    <cfRule type="expression" dxfId="41" priority="10" stopIfTrue="1">
      <formula>$P$10=""</formula>
    </cfRule>
  </conditionalFormatting>
  <conditionalFormatting sqref="P51:P65">
    <cfRule type="expression" dxfId="40" priority="9" stopIfTrue="1">
      <formula>$P$10=""</formula>
    </cfRule>
  </conditionalFormatting>
  <conditionalFormatting sqref="Q26:Q49 Q51:Q65">
    <cfRule type="expression" dxfId="39" priority="47" stopIfTrue="1">
      <formula>P26="No"</formula>
    </cfRule>
  </conditionalFormatting>
  <conditionalFormatting sqref="R26:R49 R51:R65">
    <cfRule type="expression" dxfId="38" priority="48">
      <formula>P26="No"</formula>
    </cfRule>
  </conditionalFormatting>
  <conditionalFormatting sqref="S26:S49 S51:S65">
    <cfRule type="expression" dxfId="37" priority="46" stopIfTrue="1">
      <formula>P26="No"</formula>
    </cfRule>
  </conditionalFormatting>
  <conditionalFormatting sqref="T26:T49 T51:T65">
    <cfRule type="expression" dxfId="36" priority="45">
      <formula>P26="No"</formula>
    </cfRule>
  </conditionalFormatting>
  <conditionalFormatting sqref="U26:U49 U51:U65">
    <cfRule type="expression" dxfId="35" priority="40" stopIfTrue="1">
      <formula>P26="No"</formula>
    </cfRule>
  </conditionalFormatting>
  <conditionalFormatting sqref="V26:V49 V51:V65">
    <cfRule type="expression" dxfId="34" priority="41">
      <formula>P26="No"</formula>
    </cfRule>
  </conditionalFormatting>
  <conditionalFormatting sqref="W26:W49 W51:W65">
    <cfRule type="expression" dxfId="33" priority="2">
      <formula>P26="No"</formula>
    </cfRule>
  </conditionalFormatting>
  <conditionalFormatting sqref="W26:W65">
    <cfRule type="expression" dxfId="32" priority="5">
      <formula>Q26="No"</formula>
    </cfRule>
  </conditionalFormatting>
  <conditionalFormatting sqref="Y26:Y49 Y51:Y65">
    <cfRule type="expression" dxfId="31" priority="43">
      <formula>P26="No"</formula>
    </cfRule>
  </conditionalFormatting>
  <conditionalFormatting sqref="Z26:Z49 Z51:Z65">
    <cfRule type="expression" dxfId="30" priority="44" stopIfTrue="1">
      <formula>P26="No"</formula>
    </cfRule>
  </conditionalFormatting>
  <conditionalFormatting sqref="AA26:AA49 AA51:AA65">
    <cfRule type="expression" dxfId="29" priority="42">
      <formula>P26="No"</formula>
    </cfRule>
  </conditionalFormatting>
  <conditionalFormatting sqref="AF26:AF49 AF51:AF65">
    <cfRule type="expression" dxfId="28" priority="24">
      <formula>P26="No"</formula>
    </cfRule>
  </conditionalFormatting>
  <conditionalFormatting sqref="AG26:AG49 AG51:AG65">
    <cfRule type="expression" dxfId="27" priority="25">
      <formula>P26="No"</formula>
    </cfRule>
  </conditionalFormatting>
  <conditionalFormatting sqref="AH26:AH49 AH51:AH65">
    <cfRule type="expression" dxfId="26" priority="27">
      <formula>P26="No"</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'Lista de iniciativas de género'!$G$1:$G$4</xm:f>
          </x14:formula1>
          <xm:sqref>P10:R10</xm:sqref>
        </x14:dataValidation>
        <x14:dataValidation type="list" allowBlank="1" showInputMessage="1" showErrorMessage="1" xr:uid="{00000000-0002-0000-0500-000001000000}">
          <x14:formula1>
            <xm:f>'Lista de iniciativas de género'!$B$1:$B$3</xm:f>
          </x14:formula1>
          <xm:sqref>P9:R9</xm:sqref>
        </x14:dataValidation>
        <x14:dataValidation type="list" allowBlank="1" showInputMessage="1" showErrorMessage="1" xr:uid="{00000000-0002-0000-0500-000003000000}">
          <x14:formula1>
            <xm:f>'Lista de iniciativas de género'!$B$20:$B$21</xm:f>
          </x14:formula1>
          <xm:sqref>P26:P49 P51:P65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4"/>
  <sheetViews>
    <sheetView zoomScale="82" workbookViewId="0">
      <selection activeCell="I9" sqref="I9"/>
    </sheetView>
  </sheetViews>
  <sheetFormatPr baseColWidth="10" defaultColWidth="8.83203125" defaultRowHeight="16" x14ac:dyDescent="0.2"/>
  <cols>
    <col min="1" max="1" width="75.1640625" customWidth="1"/>
  </cols>
  <sheetData>
    <row r="1" spans="1:5" x14ac:dyDescent="0.2">
      <c r="D1" t="s">
        <v>519</v>
      </c>
      <c r="E1">
        <v>3</v>
      </c>
    </row>
    <row r="2" spans="1:5" x14ac:dyDescent="0.2">
      <c r="A2" t="s">
        <v>228</v>
      </c>
      <c r="D2" t="s">
        <v>520</v>
      </c>
      <c r="E2">
        <v>2</v>
      </c>
    </row>
    <row r="3" spans="1:5" x14ac:dyDescent="0.2">
      <c r="A3" t="s">
        <v>242</v>
      </c>
      <c r="D3" t="s">
        <v>521</v>
      </c>
      <c r="E3">
        <v>1</v>
      </c>
    </row>
    <row r="4" spans="1:5" x14ac:dyDescent="0.2">
      <c r="A4" t="s">
        <v>249</v>
      </c>
    </row>
    <row r="5" spans="1:5" x14ac:dyDescent="0.2">
      <c r="A5" t="s">
        <v>273</v>
      </c>
    </row>
    <row r="6" spans="1:5" x14ac:dyDescent="0.2">
      <c r="A6" t="s">
        <v>277</v>
      </c>
    </row>
    <row r="7" spans="1:5" x14ac:dyDescent="0.2">
      <c r="A7" t="s">
        <v>283</v>
      </c>
    </row>
    <row r="8" spans="1:5" x14ac:dyDescent="0.2">
      <c r="A8" t="s">
        <v>291</v>
      </c>
    </row>
    <row r="9" spans="1:5" x14ac:dyDescent="0.2">
      <c r="A9" t="s">
        <v>297</v>
      </c>
    </row>
    <row r="10" spans="1:5" x14ac:dyDescent="0.2">
      <c r="A10" t="s">
        <v>301</v>
      </c>
    </row>
    <row r="11" spans="1:5" x14ac:dyDescent="0.2">
      <c r="A11" t="s">
        <v>309</v>
      </c>
    </row>
    <row r="12" spans="1:5" x14ac:dyDescent="0.2">
      <c r="A12" t="s">
        <v>197</v>
      </c>
    </row>
    <row r="14" spans="1:5" x14ac:dyDescent="0.2">
      <c r="A14" t="s">
        <v>3</v>
      </c>
    </row>
    <row r="15" spans="1:5" x14ac:dyDescent="0.2">
      <c r="A15" t="s">
        <v>35</v>
      </c>
    </row>
    <row r="16" spans="1:5" x14ac:dyDescent="0.2">
      <c r="A16" t="s">
        <v>50</v>
      </c>
    </row>
    <row r="17" spans="1:1" x14ac:dyDescent="0.2">
      <c r="A17" t="s">
        <v>102</v>
      </c>
    </row>
    <row r="18" spans="1:1" x14ac:dyDescent="0.2">
      <c r="A18" t="s">
        <v>522</v>
      </c>
    </row>
    <row r="19" spans="1:1" x14ac:dyDescent="0.2">
      <c r="A19" t="s">
        <v>125</v>
      </c>
    </row>
    <row r="20" spans="1:1" x14ac:dyDescent="0.2">
      <c r="A20" t="s">
        <v>145</v>
      </c>
    </row>
    <row r="21" spans="1:1" x14ac:dyDescent="0.2">
      <c r="A21" t="s">
        <v>156</v>
      </c>
    </row>
    <row r="22" spans="1:1" x14ac:dyDescent="0.2">
      <c r="A22" t="s">
        <v>163</v>
      </c>
    </row>
    <row r="23" spans="1:1" x14ac:dyDescent="0.2">
      <c r="A23" t="s">
        <v>523</v>
      </c>
    </row>
    <row r="24" spans="1:1" x14ac:dyDescent="0.2">
      <c r="A24" t="s">
        <v>197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38"/>
  <sheetViews>
    <sheetView topLeftCell="A8" zoomScale="110" zoomScaleNormal="110" workbookViewId="0">
      <selection activeCell="J38" sqref="J38"/>
    </sheetView>
  </sheetViews>
  <sheetFormatPr baseColWidth="10" defaultColWidth="11.1640625" defaultRowHeight="16" x14ac:dyDescent="0.2"/>
  <cols>
    <col min="1" max="1" width="24.1640625" customWidth="1"/>
  </cols>
  <sheetData>
    <row r="1" spans="1:11" x14ac:dyDescent="0.2">
      <c r="A1" s="40" t="s">
        <v>524</v>
      </c>
      <c r="B1" t="s">
        <v>194</v>
      </c>
      <c r="F1" t="s">
        <v>525</v>
      </c>
      <c r="G1" t="str">
        <f>IF('M3 - Plantilla de iniciativa'!$P$9=$B$1,B5,IF('M3 - Plantilla de iniciativa'!$P$9=$B$2,B10,IF('M3 - Plantilla de iniciativa'!$P$9=$B$3,B15,"")))</f>
        <v/>
      </c>
      <c r="H1" t="s">
        <v>526</v>
      </c>
      <c r="I1" t="str" cm="1">
        <f t="array" ref="I1:I5">IFERROR(INDEX(_xlfn._xlws.FILTER(B24:K28,B23:K23='M3 - Plantilla de iniciativa'!P10),ROW(A1:A5)),"")</f>
        <v/>
      </c>
      <c r="J1" t="s">
        <v>441</v>
      </c>
      <c r="K1" t="str" cm="1">
        <f t="array" ref="K1:K5">IFERROR(INDEX(_xlfn._xlws.FILTER(B34:K38,B33:K33='M3 - Plantilla de iniciativa'!P10),ROW(A1:A5)),"")</f>
        <v/>
      </c>
    </row>
    <row r="2" spans="1:11" x14ac:dyDescent="0.2">
      <c r="B2" t="s">
        <v>195</v>
      </c>
      <c r="G2" t="str">
        <f>IF('M3 - Plantilla de iniciativa'!$P$9=$B$1,B6,IF('M3 - Plantilla de iniciativa'!$P$9=$B$2,B11,IF('M3 - Plantilla de iniciativa'!$P$9=$B$3,B16,"")))</f>
        <v/>
      </c>
      <c r="I2" t="str">
        <v/>
      </c>
      <c r="K2" t="str">
        <v/>
      </c>
    </row>
    <row r="3" spans="1:11" x14ac:dyDescent="0.2">
      <c r="B3" t="s">
        <v>196</v>
      </c>
      <c r="G3" t="str">
        <f>IF('M3 - Plantilla de iniciativa'!$P$9=$B$1,B7,IF('M3 - Plantilla de iniciativa'!$P$9=$B$2,B12,IF('M3 - Plantilla de iniciativa'!$P$9=$B$3,B17,"")))</f>
        <v/>
      </c>
      <c r="I3" t="str">
        <v/>
      </c>
      <c r="K3" t="str">
        <v/>
      </c>
    </row>
    <row r="4" spans="1:11" x14ac:dyDescent="0.2">
      <c r="G4" t="str">
        <f>IF('M3 - Plantilla de iniciativa'!$P$9=$B$1,B8,IF('M3 - Plantilla de iniciativa'!$P$9=$B$2,B13,IF('M3 - Plantilla de iniciativa'!$P$9=$B$3,B18,"")))</f>
        <v/>
      </c>
      <c r="I4" t="str">
        <v/>
      </c>
      <c r="K4" t="str">
        <v/>
      </c>
    </row>
    <row r="5" spans="1:11" x14ac:dyDescent="0.2">
      <c r="A5" s="40" t="s">
        <v>527</v>
      </c>
      <c r="B5" t="s">
        <v>473</v>
      </c>
      <c r="G5" t="str">
        <f>IF('M3 - Plantilla de iniciativa'!$P$9=$B$1,B9,IF('M3 - Plantilla de iniciativa'!$P$9=$B$2,B14,IF('M3 - Plantilla de iniciativa'!$P$9=$B$3,B19,"")))</f>
        <v/>
      </c>
      <c r="I5" t="str">
        <v/>
      </c>
      <c r="K5" t="str">
        <v/>
      </c>
    </row>
    <row r="6" spans="1:11" x14ac:dyDescent="0.2">
      <c r="B6" t="s">
        <v>474</v>
      </c>
    </row>
    <row r="7" spans="1:11" x14ac:dyDescent="0.2">
      <c r="B7" t="s">
        <v>347</v>
      </c>
    </row>
    <row r="8" spans="1:11" x14ac:dyDescent="0.2">
      <c r="B8" t="s">
        <v>371</v>
      </c>
    </row>
    <row r="10" spans="1:11" x14ac:dyDescent="0.2">
      <c r="B10" t="s">
        <v>475</v>
      </c>
    </row>
    <row r="11" spans="1:11" x14ac:dyDescent="0.2">
      <c r="B11" t="s">
        <v>384</v>
      </c>
    </row>
    <row r="12" spans="1:11" x14ac:dyDescent="0.2">
      <c r="B12" t="s">
        <v>389</v>
      </c>
    </row>
    <row r="13" spans="1:11" x14ac:dyDescent="0.2">
      <c r="B13" t="s">
        <v>396</v>
      </c>
    </row>
    <row r="15" spans="1:11" x14ac:dyDescent="0.2">
      <c r="B15" t="s">
        <v>401</v>
      </c>
    </row>
    <row r="16" spans="1:11" x14ac:dyDescent="0.2">
      <c r="B16" t="s">
        <v>409</v>
      </c>
    </row>
    <row r="17" spans="1:16" x14ac:dyDescent="0.2">
      <c r="B17" t="s">
        <v>528</v>
      </c>
    </row>
    <row r="18" spans="1:16" x14ac:dyDescent="0.2">
      <c r="B18" t="s">
        <v>528</v>
      </c>
    </row>
    <row r="20" spans="1:16" x14ac:dyDescent="0.2">
      <c r="B20" t="s">
        <v>529</v>
      </c>
    </row>
    <row r="21" spans="1:16" x14ac:dyDescent="0.2">
      <c r="B21" t="s">
        <v>46</v>
      </c>
    </row>
    <row r="23" spans="1:16" ht="17" x14ac:dyDescent="0.2">
      <c r="A23" t="s">
        <v>526</v>
      </c>
      <c r="B23" t="s">
        <v>473</v>
      </c>
      <c r="C23" t="s">
        <v>474</v>
      </c>
      <c r="D23" t="s">
        <v>347</v>
      </c>
      <c r="E23" t="s">
        <v>371</v>
      </c>
      <c r="F23" t="s">
        <v>475</v>
      </c>
      <c r="G23" t="s">
        <v>384</v>
      </c>
      <c r="H23" t="s">
        <v>389</v>
      </c>
      <c r="I23" t="s">
        <v>396</v>
      </c>
      <c r="J23" t="s">
        <v>401</v>
      </c>
      <c r="K23" t="s">
        <v>409</v>
      </c>
      <c r="L23" s="33" t="s">
        <v>528</v>
      </c>
      <c r="M23" s="33"/>
      <c r="N23" s="33"/>
      <c r="O23" s="33"/>
    </row>
    <row r="24" spans="1:16" ht="17" x14ac:dyDescent="0.2">
      <c r="B24" s="139" t="s">
        <v>530</v>
      </c>
      <c r="C24" s="139" t="s">
        <v>531</v>
      </c>
      <c r="D24" s="139" t="s">
        <v>532</v>
      </c>
      <c r="E24" s="139" t="s">
        <v>533</v>
      </c>
      <c r="F24" s="139" t="s">
        <v>534</v>
      </c>
      <c r="G24" s="139" t="s">
        <v>535</v>
      </c>
      <c r="H24" s="139" t="s">
        <v>536</v>
      </c>
      <c r="I24" s="139" t="s">
        <v>537</v>
      </c>
      <c r="J24" s="139" t="s">
        <v>538</v>
      </c>
      <c r="K24" s="139" t="s">
        <v>539</v>
      </c>
      <c r="L24" s="140" t="s">
        <v>528</v>
      </c>
      <c r="M24" s="140"/>
      <c r="N24" s="33"/>
      <c r="O24" s="33"/>
      <c r="P24" s="33"/>
    </row>
    <row r="25" spans="1:16" ht="17" x14ac:dyDescent="0.2">
      <c r="B25" s="139" t="s">
        <v>540</v>
      </c>
      <c r="C25" s="139" t="s">
        <v>541</v>
      </c>
      <c r="D25" s="139" t="s">
        <v>542</v>
      </c>
      <c r="E25" s="139" t="s">
        <v>543</v>
      </c>
      <c r="F25" s="139" t="s">
        <v>544</v>
      </c>
      <c r="G25" s="139" t="s">
        <v>545</v>
      </c>
      <c r="H25" s="139" t="s">
        <v>546</v>
      </c>
      <c r="I25" s="139" t="s">
        <v>547</v>
      </c>
      <c r="J25" s="139" t="s">
        <v>545</v>
      </c>
      <c r="K25" s="139" t="s">
        <v>548</v>
      </c>
      <c r="L25" s="140" t="s">
        <v>528</v>
      </c>
      <c r="M25" s="140"/>
      <c r="N25" s="33"/>
      <c r="O25" s="33"/>
      <c r="P25" s="33"/>
    </row>
    <row r="26" spans="1:16" ht="17" x14ac:dyDescent="0.2">
      <c r="B26" s="139" t="s">
        <v>549</v>
      </c>
      <c r="C26" s="139" t="s">
        <v>549</v>
      </c>
      <c r="D26" s="139" t="s">
        <v>550</v>
      </c>
      <c r="E26" s="139" t="s">
        <v>551</v>
      </c>
      <c r="F26" s="139" t="s">
        <v>552</v>
      </c>
      <c r="G26" s="139" t="s">
        <v>553</v>
      </c>
      <c r="H26" s="139" t="s">
        <v>554</v>
      </c>
      <c r="I26" s="139" t="s">
        <v>555</v>
      </c>
      <c r="J26" s="139" t="s">
        <v>556</v>
      </c>
      <c r="K26" s="139" t="s">
        <v>557</v>
      </c>
      <c r="L26" s="140" t="s">
        <v>528</v>
      </c>
      <c r="M26" s="140"/>
      <c r="N26" s="33"/>
      <c r="O26" s="33"/>
      <c r="P26" s="33"/>
    </row>
    <row r="27" spans="1:16" ht="17" x14ac:dyDescent="0.2">
      <c r="B27" s="139" t="s">
        <v>558</v>
      </c>
      <c r="C27" s="139" t="s">
        <v>558</v>
      </c>
      <c r="D27" s="139" t="s">
        <v>559</v>
      </c>
      <c r="E27" s="139" t="s">
        <v>552</v>
      </c>
      <c r="F27" s="139" t="s">
        <v>528</v>
      </c>
      <c r="G27" s="139" t="s">
        <v>552</v>
      </c>
      <c r="H27" s="139" t="s">
        <v>560</v>
      </c>
      <c r="I27" s="139" t="s">
        <v>552</v>
      </c>
      <c r="J27" s="139" t="s">
        <v>552</v>
      </c>
      <c r="K27" s="139" t="s">
        <v>552</v>
      </c>
      <c r="L27" s="140" t="s">
        <v>528</v>
      </c>
      <c r="M27" s="140"/>
      <c r="N27" s="33"/>
      <c r="O27" s="33"/>
      <c r="P27" s="33"/>
    </row>
    <row r="28" spans="1:16" ht="17" x14ac:dyDescent="0.2">
      <c r="B28" s="139" t="s">
        <v>552</v>
      </c>
      <c r="C28" s="139" t="s">
        <v>552</v>
      </c>
      <c r="D28" s="139" t="s">
        <v>552</v>
      </c>
      <c r="E28" s="139" t="s">
        <v>528</v>
      </c>
      <c r="F28" s="139" t="s">
        <v>528</v>
      </c>
      <c r="G28" s="139" t="s">
        <v>528</v>
      </c>
      <c r="H28" s="139" t="s">
        <v>552</v>
      </c>
      <c r="I28" s="139" t="s">
        <v>528</v>
      </c>
      <c r="J28" s="139" t="s">
        <v>528</v>
      </c>
      <c r="K28" s="139" t="s">
        <v>528</v>
      </c>
      <c r="L28" s="140" t="s">
        <v>528</v>
      </c>
      <c r="M28" s="140"/>
      <c r="N28" s="33"/>
      <c r="O28" s="33"/>
      <c r="P28" s="33"/>
    </row>
    <row r="29" spans="1:16" ht="17" x14ac:dyDescent="0.2">
      <c r="B29" s="33"/>
      <c r="C29" s="33"/>
      <c r="D29" s="33"/>
      <c r="E29" s="33"/>
      <c r="F29" s="33"/>
      <c r="G29" s="33" t="s">
        <v>528</v>
      </c>
      <c r="H29" s="33"/>
      <c r="I29" s="33"/>
      <c r="J29" s="33"/>
      <c r="K29" s="33"/>
      <c r="L29" s="33"/>
      <c r="M29" s="33"/>
      <c r="N29" s="33"/>
      <c r="O29" s="33"/>
      <c r="P29" s="33"/>
    </row>
    <row r="33" spans="1:12" x14ac:dyDescent="0.2">
      <c r="A33" t="s">
        <v>441</v>
      </c>
      <c r="B33" t="s">
        <v>473</v>
      </c>
      <c r="C33" t="s">
        <v>474</v>
      </c>
      <c r="D33" t="s">
        <v>347</v>
      </c>
      <c r="E33" t="s">
        <v>371</v>
      </c>
      <c r="F33" t="s">
        <v>475</v>
      </c>
      <c r="G33" t="s">
        <v>384</v>
      </c>
      <c r="H33" t="s">
        <v>389</v>
      </c>
      <c r="I33" t="s">
        <v>396</v>
      </c>
      <c r="J33" t="s">
        <v>401</v>
      </c>
      <c r="K33" t="s">
        <v>409</v>
      </c>
      <c r="L33" t="s">
        <v>528</v>
      </c>
    </row>
    <row r="34" spans="1:12" x14ac:dyDescent="0.2">
      <c r="B34" s="139" t="s">
        <v>561</v>
      </c>
      <c r="C34" s="139" t="s">
        <v>561</v>
      </c>
      <c r="D34" s="139" t="s">
        <v>561</v>
      </c>
      <c r="E34" s="139" t="s">
        <v>561</v>
      </c>
      <c r="F34" s="139" t="s">
        <v>561</v>
      </c>
      <c r="G34" s="139" t="s">
        <v>561</v>
      </c>
      <c r="H34" s="139" t="s">
        <v>561</v>
      </c>
      <c r="I34" s="139" t="s">
        <v>561</v>
      </c>
      <c r="J34" s="139" t="s">
        <v>561</v>
      </c>
      <c r="K34" s="139" t="s">
        <v>561</v>
      </c>
      <c r="L34" t="s">
        <v>528</v>
      </c>
    </row>
    <row r="35" spans="1:12" x14ac:dyDescent="0.2">
      <c r="B35" s="139" t="s">
        <v>562</v>
      </c>
      <c r="C35" s="139" t="s">
        <v>562</v>
      </c>
      <c r="D35" s="139" t="s">
        <v>563</v>
      </c>
      <c r="E35" s="139" t="s">
        <v>564</v>
      </c>
      <c r="F35" s="139" t="s">
        <v>565</v>
      </c>
      <c r="G35" s="139" t="s">
        <v>565</v>
      </c>
      <c r="H35" s="139" t="s">
        <v>566</v>
      </c>
      <c r="I35" s="139" t="s">
        <v>565</v>
      </c>
      <c r="J35" s="139" t="s">
        <v>565</v>
      </c>
      <c r="K35" s="139" t="s">
        <v>567</v>
      </c>
      <c r="L35" t="s">
        <v>528</v>
      </c>
    </row>
    <row r="36" spans="1:12" x14ac:dyDescent="0.2">
      <c r="B36" s="139" t="s">
        <v>565</v>
      </c>
      <c r="C36" s="139" t="s">
        <v>565</v>
      </c>
      <c r="D36" s="139" t="s">
        <v>568</v>
      </c>
      <c r="E36" s="139" t="s">
        <v>569</v>
      </c>
      <c r="F36" s="139" t="s">
        <v>570</v>
      </c>
      <c r="G36" s="139" t="s">
        <v>562</v>
      </c>
      <c r="H36" s="139" t="s">
        <v>565</v>
      </c>
      <c r="I36" s="139" t="s">
        <v>562</v>
      </c>
      <c r="J36" s="139" t="s">
        <v>562</v>
      </c>
      <c r="K36" s="139" t="s">
        <v>562</v>
      </c>
      <c r="L36" t="s">
        <v>528</v>
      </c>
    </row>
    <row r="37" spans="1:12" x14ac:dyDescent="0.2">
      <c r="B37" s="139" t="s">
        <v>324</v>
      </c>
      <c r="C37" s="139" t="s">
        <v>324</v>
      </c>
      <c r="D37" s="139" t="s">
        <v>571</v>
      </c>
      <c r="E37" s="139" t="s">
        <v>570</v>
      </c>
      <c r="F37" s="139" t="s">
        <v>528</v>
      </c>
      <c r="G37" s="139" t="s">
        <v>570</v>
      </c>
      <c r="H37" s="139" t="s">
        <v>572</v>
      </c>
      <c r="I37" s="139" t="s">
        <v>570</v>
      </c>
      <c r="J37" s="139" t="s">
        <v>570</v>
      </c>
      <c r="K37" s="139" t="s">
        <v>570</v>
      </c>
      <c r="L37" t="s">
        <v>528</v>
      </c>
    </row>
    <row r="38" spans="1:12" ht="17" x14ac:dyDescent="0.2">
      <c r="B38" s="139" t="s">
        <v>570</v>
      </c>
      <c r="C38" s="139" t="s">
        <v>570</v>
      </c>
      <c r="D38" s="139" t="s">
        <v>570</v>
      </c>
      <c r="E38" s="139" t="s">
        <v>528</v>
      </c>
      <c r="F38" s="139" t="s">
        <v>528</v>
      </c>
      <c r="G38" s="140" t="s">
        <v>528</v>
      </c>
      <c r="H38" s="139" t="s">
        <v>570</v>
      </c>
      <c r="I38" s="139" t="s">
        <v>528</v>
      </c>
      <c r="J38" s="139"/>
      <c r="K38" s="13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M2 -Herramienta de evaluación</vt:lpstr>
      <vt:lpstr>M2 - Resultados evaluación</vt:lpstr>
      <vt:lpstr>Assessment answers</vt:lpstr>
      <vt:lpstr>M2- Herramienta de priorización</vt:lpstr>
      <vt:lpstr>M2 - Biblioteca de recursos</vt:lpstr>
      <vt:lpstr>M3 - Plantilla de iniciativa</vt:lpstr>
      <vt:lpstr>Idea prioritization list</vt:lpstr>
      <vt:lpstr>Lista de iniciativas de género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BertazzoliGrabinskiBroglio, Carola</dc:creator>
  <cp:keywords/>
  <dc:description/>
  <cp:lastModifiedBy>Michal Januszewski</cp:lastModifiedBy>
  <cp:revision/>
  <dcterms:created xsi:type="dcterms:W3CDTF">2021-03-25T08:30:31Z</dcterms:created>
  <dcterms:modified xsi:type="dcterms:W3CDTF">2025-04-30T10:15:31Z</dcterms:modified>
  <cp:category/>
  <cp:contentStatus/>
</cp:coreProperties>
</file>